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4912" windowHeight="1125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Q19" i="1"/>
  <c r="R19" i="1"/>
  <c r="S19" i="1"/>
  <c r="T19" i="1"/>
  <c r="U19" i="1"/>
  <c r="V19" i="1"/>
  <c r="W19" i="1"/>
  <c r="J19" i="1"/>
  <c r="I19" i="1" l="1"/>
</calcChain>
</file>

<file path=xl/sharedStrings.xml><?xml version="1.0" encoding="utf-8"?>
<sst xmlns="http://schemas.openxmlformats.org/spreadsheetml/2006/main" count="105" uniqueCount="56">
  <si>
    <t>GMNS</t>
  </si>
  <si>
    <t>STH</t>
  </si>
  <si>
    <t>Division</t>
  </si>
  <si>
    <t>Delivery Unit</t>
  </si>
  <si>
    <t>Stream</t>
  </si>
  <si>
    <t>Actuals&gt;&gt;&gt;</t>
  </si>
  <si>
    <t>Location</t>
  </si>
  <si>
    <t>Description</t>
  </si>
  <si>
    <t>State</t>
  </si>
  <si>
    <t>Region</t>
  </si>
  <si>
    <t>Equity Funding</t>
  </si>
  <si>
    <t>Grant Funding</t>
  </si>
  <si>
    <t>Total Capital spend</t>
  </si>
  <si>
    <t>Prior 2004/05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</si>
  <si>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</si>
  <si>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</si>
  <si>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</si>
  <si>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</si>
  <si>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</si>
  <si>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</si>
  <si>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</si>
  <si>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</si>
  <si>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</si>
  <si>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</si>
  <si>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</si>
  <si>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</si>
  <si>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3236</t>
  </si>
  <si>
    <t>Southern Sydney Freight Line (EIS)</t>
  </si>
  <si>
    <t>NSW</t>
  </si>
  <si>
    <t>MIW</t>
  </si>
  <si>
    <t>MPNS</t>
  </si>
  <si>
    <t>03</t>
  </si>
  <si>
    <t>6055</t>
  </si>
  <si>
    <t>SSFL - Project Management</t>
  </si>
  <si>
    <t>6056</t>
  </si>
  <si>
    <t>SSFL - ARTC Supplied Materials</t>
  </si>
  <si>
    <t>6057</t>
  </si>
  <si>
    <t>SSFL - Interface Works</t>
  </si>
  <si>
    <t>6058</t>
  </si>
  <si>
    <t>SSFL - Services Relocation</t>
  </si>
  <si>
    <t>6059</t>
  </si>
  <si>
    <t>SSFL - Construction Contracts</t>
  </si>
  <si>
    <t>6060</t>
  </si>
  <si>
    <t>SSFL - External Party Works</t>
  </si>
  <si>
    <t>7200</t>
  </si>
  <si>
    <t>South Sydney Freight Line</t>
  </si>
  <si>
    <t>7203</t>
  </si>
  <si>
    <t>SSFL Flexipurchase/Unallocated</t>
  </si>
  <si>
    <t>8908</t>
  </si>
  <si>
    <t>SSFL Finalisation Works</t>
  </si>
  <si>
    <t>9155</t>
  </si>
  <si>
    <t>SSFL Post Project</t>
  </si>
  <si>
    <t>Q24</t>
  </si>
  <si>
    <t>The ACCC seeks information on why there were negative CAPEX for several projects, and why positive CAPEX in one year followed by equal negative CAPEX in following year.</t>
  </si>
  <si>
    <t>The negative in FY10 was a trasnfer of costs to 7200 (see below)</t>
  </si>
  <si>
    <t>The negatives are cost transfer between locations for the SSFl project to ensure that reporting was correct. The project should be considered as a whole.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</si>
</sst>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quotePrefix="1"/>
    <xf numFmtId="165" fontId="0" fillId="0" borderId="0" xfId="0" applyNumberFormat="1"/>
    <xf numFmtId="165" fontId="0" fillId="0" borderId="0" xfId="1" applyNumberFormat="1" applyFont="1"/>
    <xf numFmtId="0" fontId="0" fillId="0" borderId="1" xfId="0" quotePrefix="1" applyBorder="1"/>
    <xf numFmtId="0" fontId="0" fillId="0" borderId="1" xfId="0" applyBorder="1"/>
    <xf numFmtId="165" fontId="0" fillId="0" borderId="1" xfId="0" applyNumberFormat="1" applyBorder="1"/>
    <xf numFmtId="165" fontId="0" fillId="0" borderId="1" xfId="1" applyNumberFormat="1" applyFont="1" applyBorder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0" fillId="2" borderId="0" xfId="0" applyFill="1"/>
    <xf numFmtId="165" fontId="0" fillId="2" borderId="0" xfId="1" applyNumberFormat="1" applyFont="1" applyFill="1"/>
    <xf numFmtId="0" fontId="0" fillId="2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ercial\Access%20Undertaking\Interstate\2018%20IAU\modelling\5%20Year%20Modelling%20IAU%20all%20segments\Master%20set%20of%20files%20May%202018\Master%20set%20of%20files%20May%202018\CAPEX%20act%20and%20fcst%20by%20segmen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by Del unit"/>
      <sheetName val="Input and assumptions"/>
      <sheetName val="Dry Creek - Parkeston CAPEX"/>
      <sheetName val="Dry Creek - Parkeston RAB"/>
      <sheetName val="Tarcoola - API CAPEX"/>
      <sheetName val="Tarcoola - API RAB"/>
      <sheetName val="Dry Creek - Melbourne CAPEX"/>
      <sheetName val="Dry Creek - Melbourne RAB"/>
      <sheetName val="Appleton DJ - Footscray r CAPEX"/>
      <sheetName val="Appleton DJ - Footscray Rd RAB"/>
      <sheetName val="Melbourne - Macarthur CAPEX"/>
      <sheetName val="Melbourne - Macarthur RAB"/>
      <sheetName val="Newcastle - QLD Border CAPEX"/>
      <sheetName val="Newcastle - QLD Border  RAB"/>
      <sheetName val="Crystal Brook - Parkes CAPEX"/>
      <sheetName val="Crystal Brook - Parkes  RAB"/>
      <sheetName val="Cootamundra - Parkes CAPEX"/>
      <sheetName val="Cootamundra - Parkes  RAB"/>
      <sheetName val="Adelaide - Pelican Pt CAPEX"/>
      <sheetName val="Adelaide - Pelican Pt  RAB"/>
      <sheetName val="Pt Augusta - Whyalla CAPEX"/>
      <sheetName val="Pt Augusta - Whyalla  RAB"/>
      <sheetName val="Moss Vale - Unanderra CAPEX"/>
      <sheetName val="Moss Vale - Unanderra  RAB"/>
      <sheetName val="SSFL CAPEX"/>
      <sheetName val="SSFL  RAB"/>
      <sheetName val="SSFL incl MFN Pt1 RAB"/>
      <sheetName val="QLD Border - Acacia Ridge CAPEX"/>
      <sheetName val="QLD Border - Acacia Ridge  RAB"/>
      <sheetName val="MFN CAPEX"/>
      <sheetName val="MFN RAB"/>
      <sheetName val="MFN Pt1 NS RAB"/>
      <sheetName val="MFN Pt2 RAB"/>
      <sheetName val="selection"/>
      <sheetName val="Starting RAB values"/>
      <sheetName val="QLD Border - ACR Starting RAB"/>
      <sheetName val="Corridor Capital"/>
      <sheetName val="ROA"/>
    </sheetNames>
    <sheetDataSet>
      <sheetData sheetId="0"/>
      <sheetData sheetId="1">
        <row r="10">
          <cell r="C10" t="str">
            <v>Included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I7">
            <v>154722.1917727486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sqref="A1:XFD13"/>
    </sheetView>
  </sheetViews>
  <sheetFormatPr defaultRowHeight="14.4" x14ac:dyDescent="0.3"/>
  <cols>
    <col min="1" max="1" width="7.88671875" customWidth="1"/>
    <col min="2" max="2" width="32" bestFit="1" customWidth="1"/>
    <col min="3" max="3" width="10.77734375" customWidth="1"/>
    <col min="4" max="4" width="12.88671875" bestFit="1" customWidth="1"/>
    <col min="5" max="5" width="14.88671875" customWidth="1"/>
    <col min="6" max="6" width="8.6640625" bestFit="1" customWidth="1"/>
    <col min="7" max="7" width="4.88671875" customWidth="1"/>
    <col min="8" max="8" width="8" bestFit="1" customWidth="1"/>
    <col min="9" max="9" width="11.6640625" bestFit="1" customWidth="1"/>
    <col min="10" max="10" width="21.44140625" bestFit="1" customWidth="1"/>
    <col min="11" max="11" width="10.33203125" bestFit="1" customWidth="1"/>
    <col min="17" max="20" width="10" bestFit="1" customWidth="1"/>
  </cols>
  <sheetData>
    <row r="1" spans="1:24" x14ac:dyDescent="0.3">
      <c r="A1" s="1" t="s">
        <v>52</v>
      </c>
    </row>
    <row r="2" spans="1:24" x14ac:dyDescent="0.3">
      <c r="A2" s="1"/>
    </row>
    <row r="3" spans="1:24" x14ac:dyDescent="0.3">
      <c r="A3" s="1" t="s">
        <v>53</v>
      </c>
    </row>
    <row r="4" spans="1:24" x14ac:dyDescent="0.3">
      <c r="A4" s="1"/>
    </row>
    <row r="5" spans="1:24" x14ac:dyDescent="0.3">
      <c r="A5" s="1"/>
    </row>
    <row r="6" spans="1:2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0" t="s">
        <v>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39.6" x14ac:dyDescent="0.3">
      <c r="A7" s="11" t="s">
        <v>6</v>
      </c>
      <c r="B7" s="11" t="s">
        <v>7</v>
      </c>
      <c r="C7" s="12" t="s">
        <v>8</v>
      </c>
      <c r="D7" s="12" t="s">
        <v>4</v>
      </c>
      <c r="E7" s="12" t="s">
        <v>2</v>
      </c>
      <c r="F7" s="12" t="s">
        <v>3</v>
      </c>
      <c r="G7" s="13" t="s">
        <v>9</v>
      </c>
      <c r="H7" s="13" t="s">
        <v>10</v>
      </c>
      <c r="I7" s="13" t="s">
        <v>11</v>
      </c>
      <c r="J7" s="13" t="s">
        <v>12</v>
      </c>
      <c r="K7" s="12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4" t="s">
        <v>18</v>
      </c>
      <c r="Q7" s="14" t="s">
        <v>19</v>
      </c>
      <c r="R7" s="14" t="s">
        <v>20</v>
      </c>
      <c r="S7" s="14" t="s">
        <v>21</v>
      </c>
      <c r="T7" s="14" t="s">
        <v>22</v>
      </c>
      <c r="U7" s="14" t="s">
        <v>23</v>
      </c>
      <c r="V7" s="14" t="s">
        <v>24</v>
      </c>
      <c r="W7" s="14" t="s">
        <v>25</v>
      </c>
    </row>
    <row r="8" spans="1:24" x14ac:dyDescent="0.3">
      <c r="A8" s="2" t="s">
        <v>26</v>
      </c>
      <c r="B8" t="s">
        <v>27</v>
      </c>
      <c r="C8" t="s">
        <v>28</v>
      </c>
      <c r="D8" t="s">
        <v>29</v>
      </c>
      <c r="E8" s="9" t="s">
        <v>0</v>
      </c>
      <c r="F8" t="s">
        <v>30</v>
      </c>
      <c r="G8" s="2" t="s">
        <v>31</v>
      </c>
      <c r="H8">
        <v>0</v>
      </c>
      <c r="I8">
        <v>0</v>
      </c>
      <c r="J8" s="3">
        <v>11381.46702</v>
      </c>
      <c r="K8" s="4">
        <v>0</v>
      </c>
      <c r="L8" s="4">
        <v>0</v>
      </c>
      <c r="M8" s="4">
        <v>3204.8163399999999</v>
      </c>
      <c r="N8" s="4">
        <v>3407.7922899999999</v>
      </c>
      <c r="O8" s="4">
        <v>4768.8583900000003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</row>
    <row r="9" spans="1:24" x14ac:dyDescent="0.3">
      <c r="A9" s="2" t="s">
        <v>32</v>
      </c>
      <c r="B9" t="s">
        <v>33</v>
      </c>
      <c r="C9" t="s">
        <v>28</v>
      </c>
      <c r="D9" t="s">
        <v>29</v>
      </c>
      <c r="E9" t="s">
        <v>0</v>
      </c>
      <c r="F9" t="s">
        <v>1</v>
      </c>
      <c r="G9" s="2" t="s">
        <v>31</v>
      </c>
      <c r="H9">
        <v>0</v>
      </c>
      <c r="I9">
        <v>0</v>
      </c>
      <c r="J9" s="3">
        <v>-11537.598620000001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19216.53917</v>
      </c>
      <c r="Q9" s="16">
        <v>-30754.137500000001</v>
      </c>
      <c r="R9" s="4">
        <v>277.34611000000001</v>
      </c>
      <c r="S9" s="4">
        <v>-277.34611000000001</v>
      </c>
      <c r="T9" s="4">
        <v>-2.9999999999999997E-4</v>
      </c>
      <c r="U9" s="4">
        <v>1.0000000000000001E-5</v>
      </c>
      <c r="V9" s="4">
        <v>0</v>
      </c>
      <c r="W9" s="4">
        <v>0</v>
      </c>
      <c r="X9" s="15" t="s">
        <v>54</v>
      </c>
    </row>
    <row r="10" spans="1:24" x14ac:dyDescent="0.3">
      <c r="A10" s="2" t="s">
        <v>34</v>
      </c>
      <c r="B10" t="s">
        <v>35</v>
      </c>
      <c r="C10" t="s">
        <v>28</v>
      </c>
      <c r="D10" t="s">
        <v>29</v>
      </c>
      <c r="E10" t="s">
        <v>0</v>
      </c>
      <c r="F10" t="s">
        <v>1</v>
      </c>
      <c r="G10" s="2" t="s">
        <v>31</v>
      </c>
      <c r="H10">
        <v>0</v>
      </c>
      <c r="I10">
        <v>0</v>
      </c>
      <c r="J10" s="3">
        <v>-7.1000000005093172E-4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4828.6795499999998</v>
      </c>
      <c r="Q10" s="4">
        <v>-4828.6797999999999</v>
      </c>
      <c r="R10" s="4">
        <v>0</v>
      </c>
      <c r="S10" s="4">
        <v>0</v>
      </c>
      <c r="T10" s="4">
        <v>-4.6000000000000001E-4</v>
      </c>
      <c r="U10" s="4">
        <v>0</v>
      </c>
      <c r="V10" s="4">
        <v>0</v>
      </c>
      <c r="W10" s="4">
        <v>0</v>
      </c>
    </row>
    <row r="11" spans="1:24" x14ac:dyDescent="0.3">
      <c r="A11" s="2" t="s">
        <v>36</v>
      </c>
      <c r="B11" t="s">
        <v>37</v>
      </c>
      <c r="C11" t="s">
        <v>28</v>
      </c>
      <c r="D11" t="s">
        <v>29</v>
      </c>
      <c r="E11" t="s">
        <v>0</v>
      </c>
      <c r="F11" t="s">
        <v>1</v>
      </c>
      <c r="G11" s="2" t="s">
        <v>31</v>
      </c>
      <c r="H11">
        <v>0</v>
      </c>
      <c r="I11">
        <v>0</v>
      </c>
      <c r="J11" s="3">
        <v>-102.73784999999998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-739.4325</v>
      </c>
      <c r="Q11" s="4">
        <v>636.69465000000002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</row>
    <row r="12" spans="1:24" x14ac:dyDescent="0.3">
      <c r="A12" s="2" t="s">
        <v>38</v>
      </c>
      <c r="B12" t="s">
        <v>39</v>
      </c>
      <c r="C12" t="s">
        <v>28</v>
      </c>
      <c r="D12" t="s">
        <v>29</v>
      </c>
      <c r="E12" t="s">
        <v>0</v>
      </c>
      <c r="F12" t="s">
        <v>1</v>
      </c>
      <c r="G12" s="2" t="s">
        <v>31</v>
      </c>
      <c r="H12">
        <v>0</v>
      </c>
      <c r="I12">
        <v>0</v>
      </c>
      <c r="J12" s="3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3791.8442</v>
      </c>
      <c r="Q12" s="4">
        <v>-3791.8442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</row>
    <row r="13" spans="1:24" x14ac:dyDescent="0.3">
      <c r="A13" s="2" t="s">
        <v>40</v>
      </c>
      <c r="B13" t="s">
        <v>41</v>
      </c>
      <c r="C13" t="s">
        <v>28</v>
      </c>
      <c r="D13" t="s">
        <v>29</v>
      </c>
      <c r="E13" t="s">
        <v>0</v>
      </c>
      <c r="F13" t="s">
        <v>1</v>
      </c>
      <c r="G13" s="2" t="s">
        <v>31</v>
      </c>
      <c r="H13">
        <v>0</v>
      </c>
      <c r="I13">
        <v>0</v>
      </c>
      <c r="J13" s="3">
        <v>4.3000000005122274E-4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77929.265159999995</v>
      </c>
      <c r="Q13" s="4">
        <v>-77929.264729999995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</row>
    <row r="14" spans="1:24" x14ac:dyDescent="0.3">
      <c r="A14" s="2" t="s">
        <v>42</v>
      </c>
      <c r="B14" t="s">
        <v>43</v>
      </c>
      <c r="C14" t="s">
        <v>28</v>
      </c>
      <c r="D14" t="s">
        <v>29</v>
      </c>
      <c r="E14" t="s">
        <v>0</v>
      </c>
      <c r="F14" t="s">
        <v>1</v>
      </c>
      <c r="G14" s="2" t="s">
        <v>31</v>
      </c>
      <c r="H14">
        <v>0</v>
      </c>
      <c r="I14">
        <v>0</v>
      </c>
      <c r="J14" s="3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-3198.2091</v>
      </c>
      <c r="Q14" s="4">
        <v>3198.2091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</row>
    <row r="15" spans="1:24" x14ac:dyDescent="0.3">
      <c r="A15" s="2" t="s">
        <v>44</v>
      </c>
      <c r="B15" t="s">
        <v>45</v>
      </c>
      <c r="C15" t="s">
        <v>28</v>
      </c>
      <c r="D15" t="s">
        <v>29</v>
      </c>
      <c r="E15" t="s">
        <v>0</v>
      </c>
      <c r="F15" t="s">
        <v>1</v>
      </c>
      <c r="G15" s="2" t="s">
        <v>31</v>
      </c>
      <c r="H15">
        <v>0</v>
      </c>
      <c r="I15">
        <v>0</v>
      </c>
      <c r="J15" s="3">
        <v>937316.27902000002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6">
        <v>329362.76302999997</v>
      </c>
      <c r="R15" s="4">
        <v>190769.9412</v>
      </c>
      <c r="S15" s="4">
        <v>242592.21137</v>
      </c>
      <c r="T15" s="4">
        <v>175960.44758000001</v>
      </c>
      <c r="U15" s="4">
        <v>-1369.0841800000001</v>
      </c>
      <c r="V15" s="4">
        <v>2.0000000000000002E-5</v>
      </c>
      <c r="W15" s="4">
        <v>0</v>
      </c>
    </row>
    <row r="16" spans="1:24" x14ac:dyDescent="0.3">
      <c r="A16" s="2" t="s">
        <v>46</v>
      </c>
      <c r="B16" t="s">
        <v>47</v>
      </c>
      <c r="C16" t="s">
        <v>28</v>
      </c>
      <c r="D16" t="s">
        <v>29</v>
      </c>
      <c r="E16" t="s">
        <v>0</v>
      </c>
      <c r="F16" t="s">
        <v>1</v>
      </c>
      <c r="G16" s="2" t="s">
        <v>31</v>
      </c>
      <c r="H16">
        <v>0</v>
      </c>
      <c r="I16">
        <v>0</v>
      </c>
      <c r="J16" s="3">
        <v>1.0842021724855044E-19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1.9000000000000001E-4</v>
      </c>
      <c r="T16" s="4">
        <v>5.0000000000000001E-4</v>
      </c>
      <c r="U16" s="4">
        <v>-6.8999999999999997E-4</v>
      </c>
      <c r="V16" s="4">
        <v>0</v>
      </c>
      <c r="W16" s="4">
        <v>0</v>
      </c>
    </row>
    <row r="17" spans="1:23" x14ac:dyDescent="0.3">
      <c r="A17" s="2" t="s">
        <v>48</v>
      </c>
      <c r="B17" t="s">
        <v>49</v>
      </c>
      <c r="C17" t="s">
        <v>28</v>
      </c>
      <c r="D17" t="s">
        <v>29</v>
      </c>
      <c r="E17" t="s">
        <v>0</v>
      </c>
      <c r="F17" t="s">
        <v>1</v>
      </c>
      <c r="G17" s="2" t="s">
        <v>31</v>
      </c>
      <c r="H17">
        <v>0</v>
      </c>
      <c r="I17">
        <v>0</v>
      </c>
      <c r="J17" s="3">
        <v>1833.1548399999999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474.82751999999999</v>
      </c>
      <c r="U17" s="4">
        <v>1353.7267199999999</v>
      </c>
      <c r="V17" s="4">
        <v>4.6006</v>
      </c>
      <c r="W17" s="4">
        <v>0</v>
      </c>
    </row>
    <row r="18" spans="1:23" x14ac:dyDescent="0.3">
      <c r="A18" s="5" t="s">
        <v>50</v>
      </c>
      <c r="B18" s="6" t="s">
        <v>51</v>
      </c>
      <c r="C18" s="6" t="s">
        <v>28</v>
      </c>
      <c r="D18" s="6" t="s">
        <v>29</v>
      </c>
      <c r="E18" s="6" t="s">
        <v>0</v>
      </c>
      <c r="F18" s="6" t="s">
        <v>1</v>
      </c>
      <c r="G18" s="5" t="s">
        <v>31</v>
      </c>
      <c r="H18" s="6">
        <v>0</v>
      </c>
      <c r="I18" s="6">
        <v>0</v>
      </c>
      <c r="J18" s="7">
        <v>8032.90121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3008.6550999999999</v>
      </c>
      <c r="V18" s="8">
        <v>5024.24611</v>
      </c>
      <c r="W18" s="8">
        <v>0</v>
      </c>
    </row>
    <row r="19" spans="1:23" x14ac:dyDescent="0.3">
      <c r="I19" t="str">
        <f>IF('[1]Input and assumptions'!$C$10="Excluded",0,"")</f>
        <v/>
      </c>
      <c r="J19" s="3">
        <f>SUM(J8:J18)</f>
        <v>946923.46534</v>
      </c>
      <c r="K19" s="3">
        <f t="shared" ref="K19:W19" si="0">SUM(K8:K18)</f>
        <v>0</v>
      </c>
      <c r="L19" s="3">
        <f t="shared" si="0"/>
        <v>0</v>
      </c>
      <c r="M19" s="3">
        <f t="shared" si="0"/>
        <v>3204.8163399999999</v>
      </c>
      <c r="N19" s="3">
        <f t="shared" si="0"/>
        <v>3407.7922899999999</v>
      </c>
      <c r="O19" s="3">
        <f t="shared" si="0"/>
        <v>4768.8583900000003</v>
      </c>
      <c r="P19" s="3">
        <f t="shared" si="0"/>
        <v>101828.68648</v>
      </c>
      <c r="Q19" s="3">
        <f t="shared" si="0"/>
        <v>215893.74054999999</v>
      </c>
      <c r="R19" s="3">
        <f t="shared" si="0"/>
        <v>191047.28731000001</v>
      </c>
      <c r="S19" s="3">
        <f t="shared" si="0"/>
        <v>242314.86544999998</v>
      </c>
      <c r="T19" s="3">
        <f t="shared" si="0"/>
        <v>176435.27484</v>
      </c>
      <c r="U19" s="3">
        <f t="shared" si="0"/>
        <v>2993.2969599999997</v>
      </c>
      <c r="V19" s="3">
        <f t="shared" si="0"/>
        <v>5028.8467300000002</v>
      </c>
      <c r="W19" s="3">
        <f t="shared" si="0"/>
        <v>0</v>
      </c>
    </row>
    <row r="20" spans="1:23" x14ac:dyDescent="0.3">
      <c r="A20" s="17" t="s">
        <v>55</v>
      </c>
      <c r="B20" s="15"/>
      <c r="C20" s="15"/>
      <c r="D20" s="15"/>
      <c r="E20" s="15"/>
      <c r="F20" s="15"/>
      <c r="G20" s="15"/>
      <c r="H20" s="15"/>
      <c r="I20" s="15"/>
      <c r="J20" s="15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Australian Rail Track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Hockley</dc:creator>
  <cp:lastModifiedBy>Jonathan Teubner</cp:lastModifiedBy>
  <dcterms:created xsi:type="dcterms:W3CDTF">2018-06-18T05:16:44Z</dcterms:created>
  <dcterms:modified xsi:type="dcterms:W3CDTF">2018-06-20T08:51:28Z</dcterms:modified>
</cp:coreProperties>
</file>