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raholl\AppData\Roaming\iManage\Work\Recent\IRD22006590 - May 2023 report\"/>
    </mc:Choice>
  </mc:AlternateContent>
  <xr:revisionPtr revIDLastSave="0" documentId="13_ncr:1_{0374B8AA-50CC-44FB-93BB-5EB1C5FDC5F2}" xr6:coauthVersionLast="47" xr6:coauthVersionMax="47" xr10:uidLastSave="{00000000-0000-0000-0000-000000000000}"/>
  <bookViews>
    <workbookView xWindow="-120" yWindow="-120" windowWidth="29040" windowHeight="15840" xr2:uid="{00000000-000D-0000-FFFF-FFFF00000000}"/>
  </bookViews>
  <sheets>
    <sheet name="Contents" sheetId="1" r:id="rId1"/>
    <sheet name="Report figures &gt;&gt;" sheetId="16" r:id="rId2"/>
    <sheet name="Chapter 2" sheetId="17" r:id="rId3"/>
    <sheet name="Chapter 3" sheetId="18" r:id="rId4"/>
    <sheet name="Chapter 4" sheetId="19" r:id="rId5"/>
    <sheet name="Chapter 5 " sheetId="20" r:id="rId6"/>
    <sheet name="Appendix A" sheetId="21" r:id="rId7"/>
    <sheet name="1. Residential Effective Prices" sheetId="15" r:id="rId8"/>
    <sheet name="2. Residential Bills" sheetId="4" r:id="rId9"/>
    <sheet name="3. Residential Usage" sheetId="25" r:id="rId10"/>
    <sheet name="4. Residential Standing Offer" sheetId="24" r:id="rId11"/>
    <sheet name="5. Residential Cond Discounts" sheetId="7" r:id="rId12"/>
    <sheet name="6. Residential Solar" sheetId="8" r:id="rId13"/>
    <sheet name="7. SME Effective Prices" sheetId="9" r:id="rId14"/>
    <sheet name="8. SME Bills" sheetId="10" r:id="rId15"/>
    <sheet name="9. SME Usage" sheetId="11" r:id="rId16"/>
    <sheet name="10. SME Standing Offer" sheetId="12" r:id="rId17"/>
    <sheet name="11. SME Conditional Discounts" sheetId="13" r:id="rId18"/>
    <sheet name="12. SME Solar" sheetId="14" r:id="rId19"/>
    <sheet name="13. Usage distributions 1" sheetId="22" r:id="rId20"/>
    <sheet name="14. Usage distributions 2" sheetId="23" r:id="rId21"/>
  </sheets>
  <definedNames>
    <definedName name="_Ref132373545" localSheetId="5">'Chapter 5 '!$I$115</definedName>
    <definedName name="_Ref132818715" localSheetId="6">'Appendix A'!$H$142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1" l="1"/>
  <c r="C75" i="1"/>
  <c r="C76" i="1"/>
  <c r="C77" i="1"/>
  <c r="C78" i="1"/>
  <c r="C79" i="1"/>
  <c r="C80" i="1"/>
  <c r="C81" i="1"/>
  <c r="C82" i="1"/>
  <c r="C83" i="1"/>
  <c r="C84" i="1"/>
  <c r="C85" i="1"/>
</calcChain>
</file>

<file path=xl/sharedStrings.xml><?xml version="1.0" encoding="utf-8"?>
<sst xmlns="http://schemas.openxmlformats.org/spreadsheetml/2006/main" count="7544" uniqueCount="791">
  <si>
    <t>Appendix E: Supplementary spreadsheet with billing data and figures</t>
  </si>
  <si>
    <t>Contents</t>
  </si>
  <si>
    <t>Various</t>
  </si>
  <si>
    <t>c/kWh</t>
  </si>
  <si>
    <t>$/customer</t>
  </si>
  <si>
    <t>kWh</t>
  </si>
  <si>
    <t>%</t>
  </si>
  <si>
    <t>*Please note that figures presented have been rounded and may not sum due to rounding.</t>
  </si>
  <si>
    <t>Effective prices - Residential (c/kWh)</t>
  </si>
  <si>
    <t>All regions</t>
  </si>
  <si>
    <t>Market and standing offer customers</t>
  </si>
  <si>
    <t>Customer groups</t>
  </si>
  <si>
    <t>Non-big 3 and big 3 customers</t>
  </si>
  <si>
    <t>Non-solar and solar customers</t>
  </si>
  <si>
    <t>Market and standing offer customers by usage bands</t>
  </si>
  <si>
    <t>Customer groups by usage bands</t>
  </si>
  <si>
    <t>Supplementary Table A1.1</t>
  </si>
  <si>
    <t>Period</t>
  </si>
  <si>
    <t>Region</t>
  </si>
  <si>
    <t>25th percentile</t>
  </si>
  <si>
    <t>Median</t>
  </si>
  <si>
    <t>75th percentile</t>
  </si>
  <si>
    <t>2018 Q3</t>
  </si>
  <si>
    <t>Victoria</t>
  </si>
  <si>
    <t>2019 Q3</t>
  </si>
  <si>
    <t>2020 Q3</t>
  </si>
  <si>
    <t>2021 Q3</t>
  </si>
  <si>
    <t>2022 Q3</t>
  </si>
  <si>
    <t>NSW</t>
  </si>
  <si>
    <t>SA</t>
  </si>
  <si>
    <t>SEQ</t>
  </si>
  <si>
    <t>All</t>
  </si>
  <si>
    <t>Supplementary Table A1.2</t>
  </si>
  <si>
    <t>Regions combined</t>
  </si>
  <si>
    <t>Status</t>
  </si>
  <si>
    <t>Market</t>
  </si>
  <si>
    <t>Standing</t>
  </si>
  <si>
    <t>Supplementary Table A1.3</t>
  </si>
  <si>
    <t>Supplementary Table A1.4</t>
  </si>
  <si>
    <t>Supplementary Table A1.5</t>
  </si>
  <si>
    <t>Supplementary Table A1.6</t>
  </si>
  <si>
    <t>Supplementary Table A1.7</t>
  </si>
  <si>
    <t>Concession only</t>
  </si>
  <si>
    <t>Hardship on a payment plan</t>
  </si>
  <si>
    <t>Hardship on a payment plan with a concession</t>
  </si>
  <si>
    <t>Hardship only</t>
  </si>
  <si>
    <t>Hardship with a concession</t>
  </si>
  <si>
    <t>Payment plan only</t>
  </si>
  <si>
    <t>Payment plan with a concession</t>
  </si>
  <si>
    <t>Residential without protections</t>
  </si>
  <si>
    <t>Supplementary Table A1.8</t>
  </si>
  <si>
    <t>Supplementary Table A1.9</t>
  </si>
  <si>
    <t>Supplementary Table A1.10</t>
  </si>
  <si>
    <t>Supplementary Table A1.11</t>
  </si>
  <si>
    <t>Supplementary Table A1.12</t>
  </si>
  <si>
    <t>Regions Combined</t>
  </si>
  <si>
    <t>Retailers</t>
  </si>
  <si>
    <t>Non-big 3</t>
  </si>
  <si>
    <t>Big 3</t>
  </si>
  <si>
    <t>Supplementary Table A1.13</t>
  </si>
  <si>
    <t>Supplementary Table A1.14</t>
  </si>
  <si>
    <t>Supplementary Table A1.15</t>
  </si>
  <si>
    <t>Supplementary Table A1.16</t>
  </si>
  <si>
    <t>Non-solar</t>
  </si>
  <si>
    <t>Solar</t>
  </si>
  <si>
    <t>Supplementary Table A1.18</t>
  </si>
  <si>
    <t>Supplementary Table A1.19</t>
  </si>
  <si>
    <t>Supplementary Table A1.20</t>
  </si>
  <si>
    <t>Supplementary Table A1.21</t>
  </si>
  <si>
    <t>Supplementary Table A1.22</t>
  </si>
  <si>
    <t>Usage band (c/kWh)</t>
  </si>
  <si>
    <t>5-10</t>
  </si>
  <si>
    <t>10-15</t>
  </si>
  <si>
    <t>15-20</t>
  </si>
  <si>
    <t>20-25</t>
  </si>
  <si>
    <t>25-30</t>
  </si>
  <si>
    <t>30-35</t>
  </si>
  <si>
    <t>35-40</t>
  </si>
  <si>
    <t>40+</t>
  </si>
  <si>
    <t>Supplementary Table A1.23</t>
  </si>
  <si>
    <t>Supplementary Table A1.24</t>
  </si>
  <si>
    <t>Supplementary Table A1.25</t>
  </si>
  <si>
    <t>Supplementary Table A1.26</t>
  </si>
  <si>
    <t>Figure A1.1: Effective prices paid by residential customers</t>
  </si>
  <si>
    <t>Figure A1.2: Effective prices paid by residential market and standing offer customers, all regions combined</t>
  </si>
  <si>
    <t>Figure A1.3: Effective prices paid by residential market and standing offer customers in Victoria</t>
  </si>
  <si>
    <t>Figure A1.4: Effective prices paid by residential market and standing offer customers in NSW</t>
  </si>
  <si>
    <t>Figure A1.5: Effective prices paid by residential market and standing offer customers in SA</t>
  </si>
  <si>
    <t>Figure A1.6: Effective prices paid by residential market and standing offer customers in SEQ</t>
  </si>
  <si>
    <t>Figure A1.7: Effective prices paid by residential customer groups, all regions combined</t>
  </si>
  <si>
    <t>Figure A1.8: Effective prices paid by residential customer groups in Victoria</t>
  </si>
  <si>
    <t>Figure A1.9: Effective prices paid by residential customer groups in NSW</t>
  </si>
  <si>
    <t>Figure A1.10: Effective prices paid by residential customer groups in SA</t>
  </si>
  <si>
    <t>Figure A1.11: Effective prices paid by residential customer groups in SEQ</t>
  </si>
  <si>
    <t>Figure A1.12: Effective prices paid by residential market offer customers by retailer category, all regions combined</t>
  </si>
  <si>
    <t>Figure A1.13: Effective prices paid by residential market offer customers by retailer category in Victoria</t>
  </si>
  <si>
    <t>Figure A1.14: Effective prices paid by residential market offer customers by retailer category in NSW</t>
  </si>
  <si>
    <t>Figure A1.15: Effective prices paid by residential market offer customers by retailer category in SA</t>
  </si>
  <si>
    <t>Figure A1.16: Effective prices paid by residential market offer customers by retailer category in SEQ</t>
  </si>
  <si>
    <t>Figure A1.17: Effective prices paid by residential non-solar and solar customers, all regions combined</t>
  </si>
  <si>
    <t>Figure A1.18: Effective prices paid by residential non-solar and solar customers in Victoria</t>
  </si>
  <si>
    <t>Figure A1.19: Effective prices paid by residential non-solar and solar customers in NSW</t>
  </si>
  <si>
    <t>Figure A1.20: Effective prices paid by residential non-solar and solar customers in SA</t>
  </si>
  <si>
    <t>Figure A1.21: Effective prices paid by residential non-solar and solar customers in SEQ</t>
  </si>
  <si>
    <t>Figure A1.22: Effective prices paid by usage bands by residential non-solar market and standing offer customers, all regions combined</t>
  </si>
  <si>
    <t>Figure A1.23: Effective prices paid by usage bands by residential non-solar market and standing offer customers in Victoria</t>
  </si>
  <si>
    <t>Figure A1.24: Effective prices paid by usage bands by residential non-solar market and standing offer customers in NSW</t>
  </si>
  <si>
    <t>Figure A1.25: Effective prices paid by usage bands by residential non-solar market and standing offer customers in SA</t>
  </si>
  <si>
    <t>Figure A1.26: Effective prices paid by usage bands by residential non-solar market and standing offer customers in SEQ</t>
  </si>
  <si>
    <t>Bills - Residential ($/customer)</t>
  </si>
  <si>
    <t>All regions (Q3)</t>
  </si>
  <si>
    <t>All regions (FY)</t>
  </si>
  <si>
    <t>Market and standing offer customers (Q3)</t>
  </si>
  <si>
    <t>Market and standing offer customers (FY)</t>
  </si>
  <si>
    <t>Customer groups (Q3)</t>
  </si>
  <si>
    <t>Customer groups (FY)</t>
  </si>
  <si>
    <t>Non-solar and solar customers (Q3)</t>
  </si>
  <si>
    <t>Non-solar and solar customers (FY)</t>
  </si>
  <si>
    <t>Supplementary Table A2.1</t>
  </si>
  <si>
    <t>Supplementary Table A2.2</t>
  </si>
  <si>
    <t>2018-2019</t>
  </si>
  <si>
    <t>2019-2020</t>
  </si>
  <si>
    <t>2020-2021</t>
  </si>
  <si>
    <t>2021-2022</t>
  </si>
  <si>
    <t>Supplementary Table A2.3</t>
  </si>
  <si>
    <t>Supplementary Table A2.4</t>
  </si>
  <si>
    <t>Supplementary Table A2.5</t>
  </si>
  <si>
    <t>Supplementary Table A2.6</t>
  </si>
  <si>
    <t>Supplementary Table A2.7</t>
  </si>
  <si>
    <t>Supplementary Table A2.8</t>
  </si>
  <si>
    <t>Supplementary Table A2.9</t>
  </si>
  <si>
    <t>Supplementary Table A2.10</t>
  </si>
  <si>
    <t>Supplementary Table A2.11</t>
  </si>
  <si>
    <t>Supplementary Table A2.12</t>
  </si>
  <si>
    <t>Supplementary Table A2.13</t>
  </si>
  <si>
    <t>Supplementary Table A2.14</t>
  </si>
  <si>
    <t>Supplementary Table A2.15</t>
  </si>
  <si>
    <t>Supplementary Table A2.16</t>
  </si>
  <si>
    <t>Supplementary Table A2.17</t>
  </si>
  <si>
    <t>Supplementary Table A2.18</t>
  </si>
  <si>
    <t>Supplementary Table A2.19</t>
  </si>
  <si>
    <t>Supplementary Table A2.20</t>
  </si>
  <si>
    <t>Supplementary Table A2.21</t>
  </si>
  <si>
    <t>Supplementary Table A2.22</t>
  </si>
  <si>
    <t>Supplementary Table A2.23</t>
  </si>
  <si>
    <t>Supplementary Table A2.24</t>
  </si>
  <si>
    <t>Supplementary Table A2.25</t>
  </si>
  <si>
    <t>Supplementary Table A2.26</t>
  </si>
  <si>
    <t>Supplementary Table A2.27</t>
  </si>
  <si>
    <t>Supplementary Table A2.28</t>
  </si>
  <si>
    <t>Supplementary Table A2.29</t>
  </si>
  <si>
    <t>Supplementary Table A2.30</t>
  </si>
  <si>
    <t>Supplementary Table A2.31</t>
  </si>
  <si>
    <t>Supplementary Table A2.32</t>
  </si>
  <si>
    <t>Figure A2.1: Quarterly bills for residential customers</t>
  </si>
  <si>
    <t>Figure A2.2: Annual bills for residential customers</t>
  </si>
  <si>
    <t>Figure A2.3: Quarterly bills for residential market and standing offer customers, all regions combined</t>
  </si>
  <si>
    <t>Figure A2.4: Quarterly bills for residential market and standing offer customers in Victoria</t>
  </si>
  <si>
    <t>Figure A2.5: Quarterly bills for residential market and standing offer customers in NSW</t>
  </si>
  <si>
    <t>Figure A2.6: Quarterly bills for residential market and standing offer customers in SA</t>
  </si>
  <si>
    <t>Figure A2.7: Quarterly bills for residential market and standing offer customers in SEQ</t>
  </si>
  <si>
    <t>Figure A2.8: Annual bills for residential market and standing offer customers, all regions combined</t>
  </si>
  <si>
    <t>Figure A2.9: Annual bills for residential market and standing offer customers in Victoria</t>
  </si>
  <si>
    <t>Figure A2.10: Annual bills for residential market and standing offer customers in NSW</t>
  </si>
  <si>
    <t>Figure A2.11: Annual bills for residential market and standing offer customers in SA</t>
  </si>
  <si>
    <t>Figure A2.12: Annual bills for residential market and standing offer customers in SEQ</t>
  </si>
  <si>
    <t>Figure A2.13: Quarterly bills for residential customer groups, all regions combined</t>
  </si>
  <si>
    <t>Figure A2.14: Quarterly bills for residential customer groups in Victoria</t>
  </si>
  <si>
    <t>Figure A2.15: Quarterly bills for residential customer groups in NSW</t>
  </si>
  <si>
    <t>Figure A2.18: Annual bills for residential customer groups, all regions combined</t>
  </si>
  <si>
    <t>Figure A2.19: Annual bills for residential customer groups in Victoria</t>
  </si>
  <si>
    <t>Figure A2.20: Annual bills for residential customer groups in NSW</t>
  </si>
  <si>
    <t>Figure A2.21: Annual bills for residential customer groups in SA</t>
  </si>
  <si>
    <t>Figure A2.22: Annual bills for residential customer groups in SEQ</t>
  </si>
  <si>
    <t>Figure A2.23: Quarterly bills for residential non-solar and solar customers, all regions combined</t>
  </si>
  <si>
    <t>Figure A2.24: Quarterly bills for residential non-solar and solar customers in Victoria</t>
  </si>
  <si>
    <t>Figure A2.25: Quarterly bills for residential non-solar and solar customers in NSW</t>
  </si>
  <si>
    <t>Figure A2.26: Quarterly bills for residential non-solar and solar customers in SA</t>
  </si>
  <si>
    <t>Figure A2.27: Quarterly bills for residential non-solar and solar customers in SEQ</t>
  </si>
  <si>
    <t>Figure A2.28: Annual bills for residential non-solar and solar customers, all regions combined</t>
  </si>
  <si>
    <t>Figure A2.29: Annual bills for residential non-solar and solar customers in Victoria</t>
  </si>
  <si>
    <t>Figure A2.30: Annual bills for residential non-solar and solar customers in NSW</t>
  </si>
  <si>
    <t>Figure A2.31: Annual bills for residential non-solar and solar customers in SA</t>
  </si>
  <si>
    <t>Figure A2.32: Annual bills for residential non-solar and solar customers in SEQ</t>
  </si>
  <si>
    <t>Grid usage - Residential (kWh)</t>
  </si>
  <si>
    <t>Supplementary Table A3.1</t>
  </si>
  <si>
    <t>Supplementary Table A3.2</t>
  </si>
  <si>
    <t>Supplementary Table A3.3</t>
  </si>
  <si>
    <t>Supplementary Table A3.4</t>
  </si>
  <si>
    <t>Supplementary Table A3.5</t>
  </si>
  <si>
    <t>Supplementary Table A3.6</t>
  </si>
  <si>
    <t>Supplementary Table A3.7</t>
  </si>
  <si>
    <t>Supplementary Table A3.8</t>
  </si>
  <si>
    <t>Supplementary Table A3.9</t>
  </si>
  <si>
    <t>Supplementary Table A3.10</t>
  </si>
  <si>
    <t>Supplementary Table A3.11</t>
  </si>
  <si>
    <t>Supplementary Table A3.12</t>
  </si>
  <si>
    <t>Supplementary Table A3.13</t>
  </si>
  <si>
    <t>Supplementary Table A3.14</t>
  </si>
  <si>
    <t>Supplementary Table A3.15</t>
  </si>
  <si>
    <t>Supplementary Table A3.16</t>
  </si>
  <si>
    <t>Supplementary Table A3.17</t>
  </si>
  <si>
    <t>Supplementary Table A3.18</t>
  </si>
  <si>
    <t>Supplementary Table A3.19</t>
  </si>
  <si>
    <t>Supplementary Table A3.20</t>
  </si>
  <si>
    <t>Supplementary Table A3.21</t>
  </si>
  <si>
    <t>Supplementary Table A3.22</t>
  </si>
  <si>
    <t>Supplementary Table A3.23</t>
  </si>
  <si>
    <t>Supplementary Table A3.24</t>
  </si>
  <si>
    <t>Supplementary Table A3.25</t>
  </si>
  <si>
    <t>Supplementary Table A3.26</t>
  </si>
  <si>
    <t>Supplementary Table A3.27</t>
  </si>
  <si>
    <t>Supplementary Table A3.28</t>
  </si>
  <si>
    <t>Supplementary Table A3.29</t>
  </si>
  <si>
    <t>Supplementary Table A3.30</t>
  </si>
  <si>
    <t>Supplementary Table A3.31</t>
  </si>
  <si>
    <t>Supplementary Table A3.32</t>
  </si>
  <si>
    <t>Figure A3.1: Quarterly grid usage by residential customers</t>
  </si>
  <si>
    <t>Figure A3.2: Annual grid usage by residential customers</t>
  </si>
  <si>
    <t>Figure A3.3: Quarterly grid usage by residential market and standing offer customers, all regions combined</t>
  </si>
  <si>
    <t>Figure A3.4: Quarterly grid usage by residential market and standing offer customers in Victoria</t>
  </si>
  <si>
    <t>Figure A3.5: Quarterly grid usage by residential market and standing offer customers in NSW</t>
  </si>
  <si>
    <t>Figure A3.6: Quarterly grid usage by residential market and standing offer customers in SA</t>
  </si>
  <si>
    <t>Figure A3.7: Quarterly grid usage by residential market and standing offer customers in SEQ</t>
  </si>
  <si>
    <t>Figure A3.8: Annual grid usage by residential market and standing offer customers, all regions combined</t>
  </si>
  <si>
    <t>Figure A3.9: Annual grid usage by residential market and standing offer customers in Victoria</t>
  </si>
  <si>
    <t>Figure A3.10: Annual grid usage by residential market and standing offer customers in NSW</t>
  </si>
  <si>
    <t>Figure A3.11: Annual grid usage by residential market and standing offer customers in SA</t>
  </si>
  <si>
    <t>Figure A3.12: Annual grid usage by residential market and standing offer customers in SEQ</t>
  </si>
  <si>
    <t>Figure A3.13: Quarterly grid usage by residential customer groups, all regions combined</t>
  </si>
  <si>
    <t>Figure A3.14: Quarterly grid usage by residential customer groups in Victoria</t>
  </si>
  <si>
    <t>Figure A3.15: Quarterly grid usage by residential customer groups in NSW</t>
  </si>
  <si>
    <t>Figure A3.16: Quarterly grid usage by residential customer groups in SA</t>
  </si>
  <si>
    <t>Figure A3.17: Quarterly grid usage by residential customer groups in SEQ</t>
  </si>
  <si>
    <t>Figure A3.18: Annual grid usage by residential customer groups, all regions combined</t>
  </si>
  <si>
    <t>Figure A3.19: Annual grid usage by residential customer groups in Victoria</t>
  </si>
  <si>
    <t>Figure A3.20: Annual grid usage by residential customer groups in NSW</t>
  </si>
  <si>
    <t>Figure A3.21: Annual grid usage by residential customer groups in SA</t>
  </si>
  <si>
    <t>Figure A3.22: Annual grid usage by residential customer groups in SEQ</t>
  </si>
  <si>
    <t>Figure A3.23: Quarterly grid usage by residential non-solar and solar customers, all regions combined</t>
  </si>
  <si>
    <t>Figure A3.24: Quarterly grid usage by residential non-solar and solar customers in Victoria</t>
  </si>
  <si>
    <t>Figure A3.25: Quarterly grid usage by residential non-solar and solar customers in NSW</t>
  </si>
  <si>
    <t>Figure A3.26: Quarterly grid usage by residential non-solar and solar customers in SA</t>
  </si>
  <si>
    <t>Figure A3.27: Quarterly grid usage by residential non-solar and solar customers in SEQ</t>
  </si>
  <si>
    <t>Figure A3.28: Annual grid usage by residential non-solar and solar customers, all regions combined</t>
  </si>
  <si>
    <t>Figure A3.29: Annual grid usage by residential non-solar and solar customers in Victoria</t>
  </si>
  <si>
    <t>Figure A3.30: Annual grid usage by residential non-solar and solar customers in NSW</t>
  </si>
  <si>
    <t>Figure A3.31: Annual grid usage by residential non-solar and solar customers in SA</t>
  </si>
  <si>
    <t>Figure A3.32: Annual grid usage by residential non-solar and solar customers in SEQ</t>
  </si>
  <si>
    <t>Proportion of standing and market offer customers - Residential (%)</t>
  </si>
  <si>
    <t>Remoteness</t>
  </si>
  <si>
    <t>Supplementary Table A4.1</t>
  </si>
  <si>
    <t>Standing proportion</t>
  </si>
  <si>
    <t>Market proportion</t>
  </si>
  <si>
    <t>Supplementary Table A4.2</t>
  </si>
  <si>
    <t>Proportion</t>
  </si>
  <si>
    <t>Supplementary Table A4.3</t>
  </si>
  <si>
    <t>Supplementary Table A4.4</t>
  </si>
  <si>
    <t>Supplementary Table A4.5</t>
  </si>
  <si>
    <t>Supplementary Table A4.6</t>
  </si>
  <si>
    <t>Supplementary Table A4.7</t>
  </si>
  <si>
    <t>Supplementary Table A4.8</t>
  </si>
  <si>
    <t>Supplementary Table A4.9</t>
  </si>
  <si>
    <t>Supplementary Table A4.10</t>
  </si>
  <si>
    <t>Supplementary Table A4.11</t>
  </si>
  <si>
    <t>Supplementary Table A4.12</t>
  </si>
  <si>
    <t>Major Cities of Australia</t>
  </si>
  <si>
    <t>Inner Regional Australia</t>
  </si>
  <si>
    <t>Outer Regional / Remote</t>
  </si>
  <si>
    <t>Figure A4.1: Proportion of residential customers on market and standing offers</t>
  </si>
  <si>
    <t>Figure A4.2: Proportion of residential customers on standing offers by customer group, all regions combined</t>
  </si>
  <si>
    <t>Proportion of customers on conditional discounts - Residential (%)</t>
  </si>
  <si>
    <t>Customer groups (proportion of customers on conditional discounts)</t>
  </si>
  <si>
    <t>Customer groups (achievement of conditional discounts)</t>
  </si>
  <si>
    <t>Supplementary Table A5.1</t>
  </si>
  <si>
    <t>Supplementary Table A5.2</t>
  </si>
  <si>
    <t>Supplementary Table A5.3</t>
  </si>
  <si>
    <t xml:space="preserve"> 1 July 2020</t>
  </si>
  <si>
    <t xml:space="preserve"> 1 July 2021</t>
  </si>
  <si>
    <t xml:space="preserve"> 1 July 2022</t>
  </si>
  <si>
    <t>Payment Plan only</t>
  </si>
  <si>
    <t>Payment Plan with a concession</t>
  </si>
  <si>
    <t>Figure A5.1: Proportion of residential market offer customers who have conditional discounts by region</t>
  </si>
  <si>
    <t>Figure A5.2: Proportion of residential market offer customers who have conditional discounts by customer group, all regions combined</t>
  </si>
  <si>
    <t>Proportion of solar customers - Residential (%)</t>
  </si>
  <si>
    <t>Solar rebates and effective feed-in rates - Residential ($/customer, c/kWh)</t>
  </si>
  <si>
    <t>Negotiated and Premium feed-in tariff customers</t>
  </si>
  <si>
    <t>Solar feed-in supply - Residential (kWh)</t>
  </si>
  <si>
    <t>Supplementary Table A6.1</t>
  </si>
  <si>
    <t xml:space="preserve"> 1 July 2019</t>
  </si>
  <si>
    <t>Supplementary Table A6.2</t>
  </si>
  <si>
    <t/>
  </si>
  <si>
    <t>Median rebate</t>
  </si>
  <si>
    <t>Median effective feed-in rate</t>
  </si>
  <si>
    <t>Negotiated</t>
  </si>
  <si>
    <t>Premium</t>
  </si>
  <si>
    <t>State</t>
  </si>
  <si>
    <t>Figure A6.1: Proportion of residential solar customers by region</t>
  </si>
  <si>
    <t>Effective prices - Small business (c/kWh)</t>
  </si>
  <si>
    <t>Supplementary Table A7.1</t>
  </si>
  <si>
    <t>Supplementary Table A7.2</t>
  </si>
  <si>
    <t>Supplementary Table A7.3</t>
  </si>
  <si>
    <t>Supplementary Table A7.4</t>
  </si>
  <si>
    <t>Supplementary Table A7.5</t>
  </si>
  <si>
    <t>Supplementary Table A7.6</t>
  </si>
  <si>
    <t>Supplementary Table A7.7</t>
  </si>
  <si>
    <t>Supplementary Table A7.8</t>
  </si>
  <si>
    <t>Supplementary Table A7.9</t>
  </si>
  <si>
    <t>Supplementary Table A7.10</t>
  </si>
  <si>
    <t>Supplementary Table A7.11</t>
  </si>
  <si>
    <t>Supplementary Table A7.12</t>
  </si>
  <si>
    <t>Supplementary Table A7.13</t>
  </si>
  <si>
    <t>Supplementary Table A7.14</t>
  </si>
  <si>
    <t>Supplementary Table A7.15</t>
  </si>
  <si>
    <t>Supplementary Table A7.16</t>
  </si>
  <si>
    <t>Supplementary Table A7.17</t>
  </si>
  <si>
    <t>5-15</t>
  </si>
  <si>
    <t>15-25</t>
  </si>
  <si>
    <t>25-35</t>
  </si>
  <si>
    <t>35-45</t>
  </si>
  <si>
    <t>45-55</t>
  </si>
  <si>
    <t>55-65</t>
  </si>
  <si>
    <t>65-75</t>
  </si>
  <si>
    <t>75+</t>
  </si>
  <si>
    <t>Supplementary Table A7.18</t>
  </si>
  <si>
    <t>Supplementary Table A7.19</t>
  </si>
  <si>
    <t>Supplementary Table A7.20</t>
  </si>
  <si>
    <t>Supplementary Table A7.21</t>
  </si>
  <si>
    <t>Figure A7.1: Effective prices paid by small business customers</t>
  </si>
  <si>
    <t>Figure A7.2: Effective prices paid by small business market and standing offer customers</t>
  </si>
  <si>
    <t>Figure A7.3: Effective prices paid by small business market and standing offer customers in Victoria</t>
  </si>
  <si>
    <t>Figure A7.4: Effective prices paid by small business market and standing offer customers in NSW</t>
  </si>
  <si>
    <t>Figure A7.5: Effective prices paid by small business market and standing offer customers in SA</t>
  </si>
  <si>
    <t>Figure A7.6: Effective prices paid by small business market and standing offer customers in SEQ</t>
  </si>
  <si>
    <t>Figure A7.7: Effective prices paid by small business customers by retailer category</t>
  </si>
  <si>
    <t>Figure A7.8: Effective prices paid by small business customers by retailer category in Victoria</t>
  </si>
  <si>
    <t>Figure A7.9: Effective prices paid by small business customers by retailer category in NSW</t>
  </si>
  <si>
    <t>Figure A7.10: Effective prices paid by small business customers by retailer category in SA</t>
  </si>
  <si>
    <t>Figure A7.11: Effective prices paid by small business customers by retailer category in SEQ</t>
  </si>
  <si>
    <t>Figure A7.12: Effective prices paid by small business non-solar and solar customers, all regions combined</t>
  </si>
  <si>
    <t>Figure A7.13: Effective prices paid by small business non-solar and solar customers in Victoria</t>
  </si>
  <si>
    <t>Figure A7.14: Effective prices paid by small business non-solar and solar customers in NSW</t>
  </si>
  <si>
    <t>Figure A7.15: Effective prices paid by small business non-solar and solar customers in SA</t>
  </si>
  <si>
    <t>Figure A7.16: Effective prices paid by small business non-solar and solar customers in SEQ</t>
  </si>
  <si>
    <t>Bills - Small business ($/customer)</t>
  </si>
  <si>
    <t>Supplementary Table A8.1</t>
  </si>
  <si>
    <t>Supplementary Table A8.2</t>
  </si>
  <si>
    <t>Supplementary Table A8.3</t>
  </si>
  <si>
    <t>Supplementary Table A8.4</t>
  </si>
  <si>
    <t>Supplementary Table A8.5</t>
  </si>
  <si>
    <t>Supplementary Table A8.6</t>
  </si>
  <si>
    <t>Supplementary Table A8.7</t>
  </si>
  <si>
    <t>Supplementary Table A8.8</t>
  </si>
  <si>
    <t>Supplementary Table A8.9</t>
  </si>
  <si>
    <t>Supplementary Table A8.10</t>
  </si>
  <si>
    <t>Supplementary Table A8.11</t>
  </si>
  <si>
    <t>Supplementary Table A8.12</t>
  </si>
  <si>
    <t>Supplementary Table A8.13</t>
  </si>
  <si>
    <t>Supplementary Table A8.14</t>
  </si>
  <si>
    <t>Supplementary Table A8.15</t>
  </si>
  <si>
    <t>Supplementary Table A8.16</t>
  </si>
  <si>
    <t>Supplementary Table A8.17</t>
  </si>
  <si>
    <t>Supplementary Table A8.18</t>
  </si>
  <si>
    <t>Supplementary Table A8.19</t>
  </si>
  <si>
    <t>Supplementary Table A8.20</t>
  </si>
  <si>
    <t>Supplementary Table A8.21</t>
  </si>
  <si>
    <t>Supplementary Table A8.22</t>
  </si>
  <si>
    <t>Figure A8.1: Quarterly bills for small business customers</t>
  </si>
  <si>
    <t>Figure A8.2: Annual bills for small business customers</t>
  </si>
  <si>
    <t>Figure A8.3: Quarterly bills for small business market and standing offer customers, all regions combined</t>
  </si>
  <si>
    <t>Figure A8.4: Quarterly bills for small business market and standing offer customers in Victoria</t>
  </si>
  <si>
    <t>Figure A8.5: Quarterly bills for small business market and standing offer customers in NSW</t>
  </si>
  <si>
    <t>Figure A8.6: Quarterly bills for small business market and standing offer customers in SA</t>
  </si>
  <si>
    <t>Figure A8.7: Quarterly bills for small business market and standing offer customers in SEQ</t>
  </si>
  <si>
    <t>Figure A8.8: Annual bills for small business market and standing offer customers, all regions combined</t>
  </si>
  <si>
    <t>Figure A8.9: Annual bills for small business market and standing offer customers in Victoria</t>
  </si>
  <si>
    <t>Figure A8.10: Annual bills for small business market and standing offer customers in NSW</t>
  </si>
  <si>
    <t>Figure A8.11: Annual bills for small business market and standing offer customers in SA</t>
  </si>
  <si>
    <t>Figure A8.12: Annual bills for small business market and standing offer customers in SEQ</t>
  </si>
  <si>
    <t>Figure A8.13: Quarterly bills for small business non-solar and solar customers, all regions combined</t>
  </si>
  <si>
    <t>Figure A8.14: Quarterly bills for small business non-solar and solar customers in Victoria</t>
  </si>
  <si>
    <t>Figure A8.15: Quarterly bills for small business non-solar and solar customers in NSW</t>
  </si>
  <si>
    <t>Figure A8.16: Quarterly bills for small business non-solar and solar customers in SA</t>
  </si>
  <si>
    <t>Figure A8.17: Quarterly bills for small business non-solar and solar customers in SEQ</t>
  </si>
  <si>
    <t>Figure A8.18: Annual bills for small business non-solar and solar customers, all regions combined</t>
  </si>
  <si>
    <t>Figure A8.19: Annual bills for small business non-solar and solar customers in Victoria</t>
  </si>
  <si>
    <t>Figure A8.20: Annual bills for small business non-solar and solar customers in NSW</t>
  </si>
  <si>
    <t>Figure A8.21: Annual bills for small business non-solar and solar customers in SA</t>
  </si>
  <si>
    <t>Figure A8.22: Annual bills for small business non-solar and solar customers in SEQ</t>
  </si>
  <si>
    <t>Grid usage - Small business (kWh)</t>
  </si>
  <si>
    <t>Supplementary Table A9.1</t>
  </si>
  <si>
    <t>Supplementary Table A9.2</t>
  </si>
  <si>
    <t>Supplementary Table A9.3</t>
  </si>
  <si>
    <t>Supplementary Table A9.4</t>
  </si>
  <si>
    <t>Supplementary Table A9.5</t>
  </si>
  <si>
    <t>Supplementary Table A9.6</t>
  </si>
  <si>
    <t>Supplementary Table A9.7</t>
  </si>
  <si>
    <t>Supplementary Table A9.8</t>
  </si>
  <si>
    <t>Supplementary Table A9.9</t>
  </si>
  <si>
    <t>Supplementary Table A9.10</t>
  </si>
  <si>
    <t>Supplementary Table A9.11</t>
  </si>
  <si>
    <t>Supplementary Table A9.12</t>
  </si>
  <si>
    <t>Supplementary Table A9.13</t>
  </si>
  <si>
    <t>Supplementary Table A9.14</t>
  </si>
  <si>
    <t>Supplementary Table A9.15</t>
  </si>
  <si>
    <t>Supplementary Table A9.16</t>
  </si>
  <si>
    <t>Supplementary Table A9.17</t>
  </si>
  <si>
    <t>Supplementary Table A9.18</t>
  </si>
  <si>
    <t>Supplementary Table A9.19</t>
  </si>
  <si>
    <t>Supplementary Table A9.20</t>
  </si>
  <si>
    <t>Supplementary Table A9.21</t>
  </si>
  <si>
    <t>Supplementary Table A9.22</t>
  </si>
  <si>
    <t>Figure A9.1: : Quarterly grid usage by small business customers</t>
  </si>
  <si>
    <t>Figure A9.2: Annual grid usage by small business customers</t>
  </si>
  <si>
    <t>Figure A9.3: Quarterly grid usage by small business customers, all regions combined</t>
  </si>
  <si>
    <t>Figure A9.4: Quarterly grid usage by small business customers in Victoria</t>
  </si>
  <si>
    <t>Figure A9.4: Quarterly grid usage by small business customers in SEQ</t>
  </si>
  <si>
    <t>Figure A9.8: Annual grid usage by small business market and standing offer customers, all regions combined</t>
  </si>
  <si>
    <t>Figure A9.9: Annual grid usage by small business market and standing offer customers in Victoria</t>
  </si>
  <si>
    <t>Figure A9.10: Annual grid usage by small business market and standing offer customers in NSW</t>
  </si>
  <si>
    <t>Figure A9.11: Annual grid usage by small business market and standing offer customers in SA</t>
  </si>
  <si>
    <t>Figure A9.12: Annual grid usage by small business market and standing offer customers in SEQ</t>
  </si>
  <si>
    <t>Figure A9.13: Quarterly grid usage by small business non-solar and solar customers, all regions combined</t>
  </si>
  <si>
    <t>Figure A9.14: Quarterly grid usage by small business non-solar and solar customers in Victoria</t>
  </si>
  <si>
    <t>Figure A9.15: Quarterly grid usage by small business non-solar and solar customers in NSW</t>
  </si>
  <si>
    <t>Figure A9.16: Quarterly grid usage by small business non-solar and solar customers in SA</t>
  </si>
  <si>
    <t>Figure A9.17: Quarterly grid usage by small business non-solar and solar customers in SEQ</t>
  </si>
  <si>
    <t>Figure A9.18: Annual grid usage by small business non-solar and solar customers, all regions combined</t>
  </si>
  <si>
    <t>Figure A9.19: Annual grid usage by small business non-solar and solar customers in Victoria</t>
  </si>
  <si>
    <t>Figure A9.20: Annual grid usage by small business non-solar and solar customers in NSW</t>
  </si>
  <si>
    <t>Figure A9.21: Annual grid usage by small business non-solar and solar customers in SA</t>
  </si>
  <si>
    <t>Figure A9.22: Annual grid usage by small business non-solar and solar customers in SEQ</t>
  </si>
  <si>
    <t>Proportion of market and standing offer customers - Small business (%)</t>
  </si>
  <si>
    <t>Supplementary Table A10.1</t>
  </si>
  <si>
    <t>Supplementary Table A10.2</t>
  </si>
  <si>
    <t>Supplementary Table A10.3</t>
  </si>
  <si>
    <t>Supplementary Table A10.4</t>
  </si>
  <si>
    <t>Supplementary Table A10.5</t>
  </si>
  <si>
    <t>Supplementary Table A10.6</t>
  </si>
  <si>
    <t>Supplementary Table A10.7</t>
  </si>
  <si>
    <t>Supplementary Table A10.8</t>
  </si>
  <si>
    <t>Supplementary Table A10.9</t>
  </si>
  <si>
    <t>Supplementary Table A10.10</t>
  </si>
  <si>
    <t>Supplementary Table A10.11</t>
  </si>
  <si>
    <t>Figure A10.1: Proportion of small business customers on market and standing offers</t>
  </si>
  <si>
    <t>Figure A10.2: Proportion of non-solar and solar small business customers on standing offers, all regions combined</t>
  </si>
  <si>
    <t>Figure A10.3: Proportion of non-solar and solar small business customers on standing offers in Victoria</t>
  </si>
  <si>
    <t>Figure A10.4: Proportion of non-solar and solar small business customers on standing offers in NSW</t>
  </si>
  <si>
    <t>Figure A10.5: Proportion of non-solar and solar small business customers on standing offers in SA</t>
  </si>
  <si>
    <t>Figure A10.6: Proportion of non-solar and solar small business customers on standing offers in SEQ</t>
  </si>
  <si>
    <t>Figure A10.7: Proportion of small business customers on standing offers by level of remoteness, all regions combined</t>
  </si>
  <si>
    <t>Figure A10.8: Proportion of small business customers on standing offers by level of remoteness in Victoria</t>
  </si>
  <si>
    <t>Figure A10.9: Proportion of small business customers on standing offers by level of remoteness in NSW</t>
  </si>
  <si>
    <t>Figure A10.10: Proportion of small business customers on standing offers by level of remoteness in SA</t>
  </si>
  <si>
    <t>Figure A10.11: Proportion of small business customers on standing offers by level of remoteness in SEQ</t>
  </si>
  <si>
    <t>Proportion of customers on conditional discounts - Small business (%)</t>
  </si>
  <si>
    <t>All regions (achievement of conditional discounts)</t>
  </si>
  <si>
    <t>Supplementary Table A11.1</t>
  </si>
  <si>
    <t>Supplementary Table A11.2</t>
  </si>
  <si>
    <t>Proportion of solar customers - Small business (%)</t>
  </si>
  <si>
    <t>Solar rebates and effective feed-in rates - Small business ($/customer, c/kWh)</t>
  </si>
  <si>
    <t>Solar feed-in supply - Small business (kWh)</t>
  </si>
  <si>
    <t>Supplementary Table A12.1</t>
  </si>
  <si>
    <t>Supplementary Table A12.2</t>
  </si>
  <si>
    <t>negotiated</t>
  </si>
  <si>
    <t>premium</t>
  </si>
  <si>
    <t>Supplementary Table A12.3</t>
  </si>
  <si>
    <t>NA</t>
  </si>
  <si>
    <t>Figure A12.1: Proportion of small business solar customers by region</t>
  </si>
  <si>
    <t>Supplementary Table A1.27</t>
  </si>
  <si>
    <t>Figure A1.27: Effective prices paid by usage band by residential customer groups, all regions combined</t>
  </si>
  <si>
    <t>Negotiated and Premium feed-in tariff customers (2021-22)</t>
  </si>
  <si>
    <t>Figures from the report</t>
  </si>
  <si>
    <t>Figure 2.1: Monthly-averaged spot prices, all NEM regions, from July 2009 to April 2023</t>
  </si>
  <si>
    <t>Figure 2.2: Daily settlement price of ASX Q3 2023 base futures, from 4 January 2021 to 28 April 2023</t>
  </si>
  <si>
    <t>Figure 2.3: Estimated median annual bill paid by residential customers on single rate market offers by region, from June 2020 to March 2023</t>
  </si>
  <si>
    <t>Supplementary Table 3.1</t>
  </si>
  <si>
    <t>Figure 3.1: Residential customer supply and usage charges as a proportion of total bill charges by usage band, all regions combined, third quarter, 2022</t>
  </si>
  <si>
    <t>Quarterly usage (kWh)</t>
  </si>
  <si>
    <t>Supply charge</t>
  </si>
  <si>
    <t>Usage charge</t>
  </si>
  <si>
    <t xml:space="preserve">Supplementary Table 3.2 </t>
  </si>
  <si>
    <t>Figure 3.2: Proportion of residential customers on standing offers by region, third quarter, from 2018 to 2022</t>
  </si>
  <si>
    <t xml:space="preserve"> All</t>
  </si>
  <si>
    <t>Figure 3.2: Proportion of small business customers on standing offers by region, third quarter, from 2018 to 2022</t>
  </si>
  <si>
    <t>Supplementary Table 3.3</t>
  </si>
  <si>
    <t>Figure 3.3: Difference in median effective prices paid by residential customers on market and standing offers by region, third quarter, from 2018 to 2022</t>
  </si>
  <si>
    <t>Supplementary Table 3.4</t>
  </si>
  <si>
    <t>2021 Q4</t>
  </si>
  <si>
    <t>2022 Q1</t>
  </si>
  <si>
    <t>2022 Q2</t>
  </si>
  <si>
    <t>Supplementary Table 3.5</t>
  </si>
  <si>
    <t>Figure 3.5: Median effective prices paid by small business customers on market and standing offers by usage band, all regions combined, third quarter, 2022</t>
  </si>
  <si>
    <t>Market offer</t>
  </si>
  <si>
    <t>Standing offer</t>
  </si>
  <si>
    <t>0-2,500</t>
  </si>
  <si>
    <t>2,500-5,000</t>
  </si>
  <si>
    <t>5,000-7,500</t>
  </si>
  <si>
    <t>7,500-10,000</t>
  </si>
  <si>
    <t>10,000-12,500</t>
  </si>
  <si>
    <t>12,500-15,000</t>
  </si>
  <si>
    <t>Supplementary Table 3.6</t>
  </si>
  <si>
    <t>Figure 3.6: Proportion of residential customers on time-of-use and demand tariffs by region, financial years, from 2019-20 to 2021-22</t>
  </si>
  <si>
    <t>Supplementary Table 3.7</t>
  </si>
  <si>
    <t>Figure 3.7: Proportion of residential customers on time-of-use tariffs in South Australia, all quarters, from third quarter 2021 to third quarter 2022</t>
  </si>
  <si>
    <t>Time-of-use with controlled load</t>
  </si>
  <si>
    <t>Time-of-use without controlled load</t>
  </si>
  <si>
    <t>Supplementary Table 3.8</t>
  </si>
  <si>
    <t>Figure 3.8: Proportion of residential customers on demand tariffs in South East Queensland, all quarters, from third quarter 2021 to third quarter 2022</t>
  </si>
  <si>
    <t>Demand</t>
  </si>
  <si>
    <t>Supplementary Table 3.9</t>
  </si>
  <si>
    <t>Figure 3.9: Median effective prices paid by residential customers by tariff type and usage band, all regions combined, all quarters combined, from second quarter 2021 to second quarter 2022</t>
  </si>
  <si>
    <t>Usage band (kWh)</t>
  </si>
  <si>
    <t>Flat with controlled load</t>
  </si>
  <si>
    <t>Flat without controlled load</t>
  </si>
  <si>
    <t>1,000-2,000</t>
  </si>
  <si>
    <t>2,000-3,000</t>
  </si>
  <si>
    <t>3,000-4,000</t>
  </si>
  <si>
    <t>4,000-5,000</t>
  </si>
  <si>
    <t>5,000-6,000</t>
  </si>
  <si>
    <t>6,000-7,000</t>
  </si>
  <si>
    <t>7,000-8,000</t>
  </si>
  <si>
    <t>8,000-9,000</t>
  </si>
  <si>
    <t>9,000-1,0000</t>
  </si>
  <si>
    <t>Supplementary Table 3.10</t>
  </si>
  <si>
    <t>Figure 3.10: Median effective prices paid by small business customers by tariff type and usage band, all regions combined, all quarters combined, from second quarter 2021 to second quarter 2022</t>
  </si>
  <si>
    <t>2,000-4,000</t>
  </si>
  <si>
    <t>4,000-6,000</t>
  </si>
  <si>
    <t>6,000-8,000</t>
  </si>
  <si>
    <t>8,000-10,000</t>
  </si>
  <si>
    <t>10,000-12,000</t>
  </si>
  <si>
    <t>12,000-14,000</t>
  </si>
  <si>
    <t>14,000-16,000</t>
  </si>
  <si>
    <t>16,000-18,000</t>
  </si>
  <si>
    <t>18,000-20,000</t>
  </si>
  <si>
    <t>20,000-22,000</t>
  </si>
  <si>
    <t>22,000-24,000</t>
  </si>
  <si>
    <t>Supplementary Table 3.11</t>
  </si>
  <si>
    <t>Figure 3.11: Median effective price paid by residential customers by discount status and region, all quarters combined, from second quarter 2021 to second quarter 2022</t>
  </si>
  <si>
    <t>No discount</t>
  </si>
  <si>
    <t>Conditional discount</t>
  </si>
  <si>
    <t>Other discount</t>
  </si>
  <si>
    <t>Conditional &amp; other discount</t>
  </si>
  <si>
    <t>Supplementary Table 3.12</t>
  </si>
  <si>
    <t>Figure 3.12: Proportion of residential market offer customers with conditional discounts by region, third quarter, from 2018 to 2022</t>
  </si>
  <si>
    <t>Supplementary Table 3.13</t>
  </si>
  <si>
    <t>Figure 3.13: Median bills for residential customers with and without solar photovoltaic systems, all regions combined, all quarters, from third quarter 2018 to third quarter 2022</t>
  </si>
  <si>
    <t>Row labels</t>
  </si>
  <si>
    <t>2018 Q4</t>
  </si>
  <si>
    <t>2019 Q1</t>
  </si>
  <si>
    <t>2019 Q2</t>
  </si>
  <si>
    <t>2019 Q4</t>
  </si>
  <si>
    <t>2020 Q1</t>
  </si>
  <si>
    <t>2020 Q2</t>
  </si>
  <si>
    <t>2020 Q4</t>
  </si>
  <si>
    <t>2021 Q1</t>
  </si>
  <si>
    <t>2021 Q2</t>
  </si>
  <si>
    <t>Supplementary Table 3.14</t>
  </si>
  <si>
    <t>Figure 3.14: Median effective solar feed-in tariffs received by residential customers by region, third quarter, from 2020 to 2022</t>
  </si>
  <si>
    <t>Supplementary Table 4.1</t>
  </si>
  <si>
    <t>Figure 4.1: Median bills paid by residential customers annualised and third quarter by region, from 2018 to 2022</t>
  </si>
  <si>
    <t>2018 Q4 - 2019 Q3</t>
  </si>
  <si>
    <t>2019 Q4 - 2020 Q3</t>
  </si>
  <si>
    <t>2020 Q4 - 2021 Q3</t>
  </si>
  <si>
    <t>2021 Q4 - 2022 Q3</t>
  </si>
  <si>
    <t>Supplementary Table 4.2</t>
  </si>
  <si>
    <t>Supplementary Table 4.3</t>
  </si>
  <si>
    <t>Supplementary Table 4.4</t>
  </si>
  <si>
    <t>Figure 4.4: Median effective price paid by residential and small business customers, all regions combined, all quarters, from third quarter 2018 to third quarter 2022</t>
  </si>
  <si>
    <t>Residential</t>
  </si>
  <si>
    <t>Small business</t>
  </si>
  <si>
    <t>Supplementary Table 4.5</t>
  </si>
  <si>
    <t>Figure 4.5: Median effective prices paid by residential customers by region, all quarters, from third quarter 2018 to third quarter 2022</t>
  </si>
  <si>
    <t>Supplementary Table 4.6</t>
  </si>
  <si>
    <t>Figure 4.6: Median effective prices paid by small business customers by region, all quarters, from third quarter 2018 to third quarter 2022</t>
  </si>
  <si>
    <t>Supplementary Table 4.7</t>
  </si>
  <si>
    <t>Figure 4.7: Median usage by residential and small business customers, all regions combined, all quarters, from third quarter 2018 to third quarter 2022</t>
  </si>
  <si>
    <t xml:space="preserve">Residential </t>
  </si>
  <si>
    <t xml:space="preserve">Small business  </t>
  </si>
  <si>
    <t>Supplementary Table 4.8</t>
  </si>
  <si>
    <t>Figure 4.8: Median usage by residential customers by region, all quarters, from third quarter 2018 to third quarter 2022</t>
  </si>
  <si>
    <t>Supplementary Table 4.9</t>
  </si>
  <si>
    <t>Figure 4.9: Median usage by small business customers by region, all quarters, from third quarter 2018 to third quarter 2022</t>
  </si>
  <si>
    <t>Supplementary Table 5.1</t>
  </si>
  <si>
    <t>Figure 5.1: Median bills paid by residential customer groups, all regions combined, third quarter, from 2020 to 2022</t>
  </si>
  <si>
    <t>Supplementary Table 5.2</t>
  </si>
  <si>
    <t>Figure 5.2: Median usage by residential customer groups, all regions combined, third quarter, from 2020 to 2022</t>
  </si>
  <si>
    <t>Supplementary Table 5.3</t>
  </si>
  <si>
    <t>Figure 5.3: Median effective price paid by residential customer groups, all regions combined, third quarter, from 2020 to 2022</t>
  </si>
  <si>
    <t>Supplementary Table 5.4</t>
  </si>
  <si>
    <t>Figure 5.4: Median effective prices paid by residential customer groups by usage band, all regions combined, third quarter, 2022</t>
  </si>
  <si>
    <t>200-400</t>
  </si>
  <si>
    <t>600-800</t>
  </si>
  <si>
    <t>1,000-1,200</t>
  </si>
  <si>
    <t>1,400-1,600</t>
  </si>
  <si>
    <t>1,800-2,000</t>
  </si>
  <si>
    <t>2,200-2,400</t>
  </si>
  <si>
    <t>2,600-2,800</t>
  </si>
  <si>
    <t>3,000-3,200</t>
  </si>
  <si>
    <t>3,400-3,600</t>
  </si>
  <si>
    <t>3,800-4,000</t>
  </si>
  <si>
    <t>4,200-4,400</t>
  </si>
  <si>
    <t>4,600-4,800</t>
  </si>
  <si>
    <t>5,000-5,200</t>
  </si>
  <si>
    <t>5,400-5,600</t>
  </si>
  <si>
    <t>Supplementary Table 5.5</t>
  </si>
  <si>
    <t>Supplementary Table 5.6</t>
  </si>
  <si>
    <t>Figure 5.6: Median usage by residential customer groups by region, second quarter, 2022</t>
  </si>
  <si>
    <t>Supplementary Table 5.7</t>
  </si>
  <si>
    <t>Figure 5.7: Median effective prices paid by residential customer groups by region, second quarter, 2022</t>
  </si>
  <si>
    <t>Figures from Appendix A</t>
  </si>
  <si>
    <t>Figure A1: Illustrative example of the quarterly billing cycle, between 1 April and 30 September 2022</t>
  </si>
  <si>
    <t>Figure A2: Illustrative example of the normalisation process to pro-rata billing information, between 1 April to 30 September 2022</t>
  </si>
  <si>
    <t>Supplementary Table A3</t>
  </si>
  <si>
    <t>Figure A3: Median effective price paid by residential customers by usage band, all regions combined, financial years, 2021-22</t>
  </si>
  <si>
    <t xml:space="preserve">Effective price </t>
  </si>
  <si>
    <t>0-500</t>
  </si>
  <si>
    <t>500-1,000</t>
  </si>
  <si>
    <t>1,000-1,500</t>
  </si>
  <si>
    <t>1,500-2,000</t>
  </si>
  <si>
    <t>2,000-2,500</t>
  </si>
  <si>
    <t>2,500-3,000</t>
  </si>
  <si>
    <t>3,000-3,500</t>
  </si>
  <si>
    <t>3,500-4,000</t>
  </si>
  <si>
    <t>4,000-4,500</t>
  </si>
  <si>
    <t>4,500-5,000</t>
  </si>
  <si>
    <t>5,000-5,500</t>
  </si>
  <si>
    <t>5,500-6,000</t>
  </si>
  <si>
    <t>Supplementary Table A4</t>
  </si>
  <si>
    <t>Figure A4: Median usage by residential customers by region, all quarters, from third quarter 2018 to third quarter 2022</t>
  </si>
  <si>
    <t>Supplementary Table A5</t>
  </si>
  <si>
    <t>Figure A5: Median usage by small business customers by region, all quarters, from third quarter 2018 to third quarter 2022</t>
  </si>
  <si>
    <t>Distribution of customers - Residential (%)</t>
  </si>
  <si>
    <t>Supplementary Table A13.1</t>
  </si>
  <si>
    <t>Supplementary Table A13.2</t>
  </si>
  <si>
    <t>Supplementary Table A13.3</t>
  </si>
  <si>
    <t>Supplementary Table A13.4</t>
  </si>
  <si>
    <t>Middle of bin (usage in kWh)</t>
  </si>
  <si>
    <t>Proportion of consumers</t>
  </si>
  <si>
    <t>Median (kWh)</t>
  </si>
  <si>
    <t>Mean (kWh)</t>
  </si>
  <si>
    <t>Distribution of customers - Small business (%)</t>
  </si>
  <si>
    <t>Supplementary Table A14.1</t>
  </si>
  <si>
    <t>Supplementary Table A14.2</t>
  </si>
  <si>
    <t>Supplementary Table A14.3</t>
  </si>
  <si>
    <t>Supplementary Table A14.4</t>
  </si>
  <si>
    <t>Chapter 2 - Current Conditions in Electricity Markets</t>
  </si>
  <si>
    <t>Data Item</t>
  </si>
  <si>
    <t>Description</t>
  </si>
  <si>
    <t>Figure 2.1</t>
  </si>
  <si>
    <t xml:space="preserve"> Monthly-averaged spot prices, all NEM regions, from July 2009 to April 2023</t>
  </si>
  <si>
    <t>Figure 2.2</t>
  </si>
  <si>
    <t xml:space="preserve"> Daily settlement price of ASX Q3 2023 base futures, from 4 January 2021 to 28 April 2023</t>
  </si>
  <si>
    <t>Figure 2.3</t>
  </si>
  <si>
    <t xml:space="preserve"> Estimated median annual bill paid by residential customers on single rate market offers by region, from June 2020 to March 2023</t>
  </si>
  <si>
    <t>Chapter 3 - Choosing the right energy plan</t>
  </si>
  <si>
    <t>Figure 3.1</t>
  </si>
  <si>
    <t xml:space="preserve"> Residential customer supply and usage charges as a proportion of total bill charges by usage band, all regions combined, third quarter, 2022</t>
  </si>
  <si>
    <t>Figure 3.2</t>
  </si>
  <si>
    <t xml:space="preserve"> Proportion of residential customers on standing offers by region, third quarter, from 2018 to 2022</t>
  </si>
  <si>
    <t xml:space="preserve"> Proportion of small business customers on standing offers by region, third quarter, from 2018 to 2022</t>
  </si>
  <si>
    <t>Figure 3.3</t>
  </si>
  <si>
    <t xml:space="preserve"> Difference in median effective prices paid by residential customers on market and standing offers by region, third quarter, from 2018 to 2022</t>
  </si>
  <si>
    <t>Figure 3.4</t>
  </si>
  <si>
    <t>Figure 3.5</t>
  </si>
  <si>
    <t xml:space="preserve"> Median effective prices paid by small business customers on market and standing offers by usage band, all regions combined, third quarter, 2022</t>
  </si>
  <si>
    <t>Figure 3.6</t>
  </si>
  <si>
    <t xml:space="preserve"> Proportion of residential customers on time-of-use and demand tariffs by region, financial years, from 2019-20 to 2021-22</t>
  </si>
  <si>
    <t>Figure 3.7</t>
  </si>
  <si>
    <t xml:space="preserve"> Proportion of residential customers on time-of-use tariffs in South Australia, all quarters, from third quarter 2021 to third quarter 2022</t>
  </si>
  <si>
    <t>Figure 3.8</t>
  </si>
  <si>
    <t xml:space="preserve"> Proportion of residential customers on demand tariffs in South East Queensland, all quarters, from third quarter 2021 to third quarter 2022</t>
  </si>
  <si>
    <t>Figure 3.9</t>
  </si>
  <si>
    <t xml:space="preserve"> Median effective prices paid by residential customers by tariff type and usage band, all regions combined, all quarters combined, from second quarter 2021 to second quarter 2022</t>
  </si>
  <si>
    <t>Figure 3.10</t>
  </si>
  <si>
    <t xml:space="preserve"> Median effective prices paid by small business customers by tariff type and usage band, all regions combined, all quarters combined, from second quarter 2021 to second quarter 2022</t>
  </si>
  <si>
    <t>Figure 3.11</t>
  </si>
  <si>
    <t xml:space="preserve"> Median effective price paid by residential customers by discount status and region, all quarters combined, from second quarter 2021 to second quarter 2022</t>
  </si>
  <si>
    <t>Figure 3.12</t>
  </si>
  <si>
    <t xml:space="preserve"> Proportion of residential market offer customers with conditional discounts by region, third quarter, from 2018 to 2022</t>
  </si>
  <si>
    <t>Figure 3.13</t>
  </si>
  <si>
    <t xml:space="preserve"> Median bills for residential customers with and without solar photovoltaic systems, all regions combined, all quarters, from third quarter 2018 to third quarter 2022</t>
  </si>
  <si>
    <t>Figure 3.14</t>
  </si>
  <si>
    <t xml:space="preserve"> Median effective solar feed-in tariffs received by residential customers by region, third quarter, from 2020 to 2022</t>
  </si>
  <si>
    <t>Chapter 4 - Electricity bills increased in 2022</t>
  </si>
  <si>
    <t>Figure 4.1</t>
  </si>
  <si>
    <t xml:space="preserve"> Median bills paid by residential customers annualised and third quarter by region, from 2018 to 2022</t>
  </si>
  <si>
    <t>Figure 4.2</t>
  </si>
  <si>
    <t xml:space="preserve"> Median bills paid by residential customers by region, all quarters, from third quarter 2018 to third quarter 2022</t>
  </si>
  <si>
    <t>Figure 4.3</t>
  </si>
  <si>
    <t xml:space="preserve"> Median bills paid by small business customers by region, all quarters, from third quarter 2018 to third quarter 2022</t>
  </si>
  <si>
    <t>Figure 4.4</t>
  </si>
  <si>
    <t xml:space="preserve"> Median effective price paid by residential and small business customers, all regions combined, all quarters, from third quarter 2018 to third quarter 2022</t>
  </si>
  <si>
    <t>Figure 4.5</t>
  </si>
  <si>
    <t xml:space="preserve"> Median effective prices paid by residential customers by region, all quarters, from third quarter 2018 to third quarter 2022</t>
  </si>
  <si>
    <t>Figure 4.6</t>
  </si>
  <si>
    <t xml:space="preserve"> Median effective prices paid by small business customers by region, all quarters, from third quarter 2018 to third quarter 2022</t>
  </si>
  <si>
    <t>Figure 4.7</t>
  </si>
  <si>
    <t xml:space="preserve"> Median usage by residential and small business customers, all regions combined, all quarters, from third quarter 2018 to third quarter 2022</t>
  </si>
  <si>
    <t>Figure 4.8</t>
  </si>
  <si>
    <t xml:space="preserve"> Median usage by residential customers by region, all quarters, from third quarter 2018 to third quarter 2022</t>
  </si>
  <si>
    <t>Figure 4.9</t>
  </si>
  <si>
    <t xml:space="preserve"> Median usage by small business customers by region, all quarters, from third quarter 2018 to third quarter 2022</t>
  </si>
  <si>
    <t xml:space="preserve">Chapter 5 - Residential customers receiving support to pay their bills </t>
  </si>
  <si>
    <t>Figure 5.1</t>
  </si>
  <si>
    <t xml:space="preserve"> Median bills paid by residential customer groups, all regions combined, third quarter, from 2020 to 2022</t>
  </si>
  <si>
    <t>Figure 5.2</t>
  </si>
  <si>
    <t xml:space="preserve"> Median usage by residential customer groups, all regions combined, third quarter, from 2020 to 2022</t>
  </si>
  <si>
    <t>Figure 5.3</t>
  </si>
  <si>
    <t xml:space="preserve"> Median effective price paid by residential customer groups, all regions combined, third quarter, from 2020 to 2022</t>
  </si>
  <si>
    <t>Figure 5.4</t>
  </si>
  <si>
    <t xml:space="preserve"> Median effective prices paid by residential customer groups by usage band, all regions combined, third quarter, 2022</t>
  </si>
  <si>
    <t>Figure 5.5</t>
  </si>
  <si>
    <t>Figure 5.6</t>
  </si>
  <si>
    <t xml:space="preserve"> Median usage by residential customer groups by region, second quarter, 2022</t>
  </si>
  <si>
    <t>Figure 5.7</t>
  </si>
  <si>
    <t xml:space="preserve"> Median effective prices paid by residential customer groups by region, second quarter, 2022</t>
  </si>
  <si>
    <t>Appendix A: Our analysis</t>
  </si>
  <si>
    <t>Figure A1</t>
  </si>
  <si>
    <t xml:space="preserve"> Illustrative example of the quarterly billing cycle, between 1 April and 30 September 2022</t>
  </si>
  <si>
    <t>Figure A2</t>
  </si>
  <si>
    <t xml:space="preserve"> Illustrative example of the normalisation process to pro-rata billing information, between 1 April to 30 September 2022</t>
  </si>
  <si>
    <t>Figure A3</t>
  </si>
  <si>
    <t xml:space="preserve"> Median effective price paid by residential customers by usage band, all regions combined, financial years, 2021-22</t>
  </si>
  <si>
    <t>Figure A4</t>
  </si>
  <si>
    <t>Figure A5</t>
  </si>
  <si>
    <t>Figure A6</t>
  </si>
  <si>
    <t>Figure A7</t>
  </si>
  <si>
    <t>Figure A8</t>
  </si>
  <si>
    <t>Appendix E: Our analysis</t>
  </si>
  <si>
    <t>Units</t>
  </si>
  <si>
    <t>Sheets</t>
  </si>
  <si>
    <t>Figure A4.3: Proportion of non-solar and solar residential customers on standing offers, all regions combined</t>
  </si>
  <si>
    <t>Figure A4.4: Proportion of non-solar and solar residential customers on standing offers in Victoria</t>
  </si>
  <si>
    <t>Figure A4.5: Proportion of non-solar and solar residential customers on standing offers in NSW</t>
  </si>
  <si>
    <t>Figure A4.6: Proportion of non-solar and solar residential customers on standing offers in SA</t>
  </si>
  <si>
    <t>Figure A4.7: Proportion of non-solar and solar residential customers on standing offers in SEQ</t>
  </si>
  <si>
    <t>Figure A4.8: Proportion of residential customers on standing offers by level of remoteness, all regions combined</t>
  </si>
  <si>
    <t>Figure A4.9: Proportion of residential customers on standing offers by level of remoteness in Victoria</t>
  </si>
  <si>
    <t>Figure A4.10: Proportion of residential customers on standing offers by level of remoteness in NSW</t>
  </si>
  <si>
    <t>Figure A4.11: Proportion of residential customers on standing offers by level of remoteness in SA</t>
  </si>
  <si>
    <t>Figure A4.12: Proportion of residential customers on standing offers by level of remoteness in SEQ</t>
  </si>
  <si>
    <t xml:space="preserve"> Difference between median residential standing offer and 25th percentile market offer bills, using effective price and median standing offer usage, by region, all quarters, from fourth quarter 2021 to third quarter 2022</t>
  </si>
  <si>
    <t>Figure 3.4: Difference between median residential standing offer and 25th percentile market offer bills, using effective price and median standing offer usage, by region, all quarters, from fourth quarter 2021 to third quarter 2022</t>
  </si>
  <si>
    <t>Figure 4.2: Median bills paid by residential customers by region, all quarters, from third quarter 2018 to third quarter 2022</t>
  </si>
  <si>
    <t>Figure 4.3: Median bills paid by small business customers by region, all quarters, from third quarter 2018 to third quarter 2022</t>
  </si>
  <si>
    <t xml:space="preserve"> Estimated median annual bill paid by small business customers on single rate market offers by region, from June 2020 to March 2023</t>
  </si>
  <si>
    <t>Figure 2.3: Estimated median annual bill paid by small business customers on single rate market offers by region, from June 2020 to March 2023</t>
  </si>
  <si>
    <t>Figure A6.2: Proportion of solar customers by customer group, all regions combined</t>
  </si>
  <si>
    <t>General</t>
  </si>
  <si>
    <t>Supplementary Table A6.3</t>
  </si>
  <si>
    <t>Supplementary Table A6.4</t>
  </si>
  <si>
    <t>Figure 5.5: Proportion of residential customers in each customer protection group by region, second quarter, 2022</t>
  </si>
  <si>
    <t>Figure A6: Distribution of residential customers by usage band, all regions combined, third quarter, 2022</t>
  </si>
  <si>
    <t xml:space="preserve">Figure A7: Distribution of small business customers by usage band, all regions combined, third quarter, 2022 </t>
  </si>
  <si>
    <t xml:space="preserve">Figure A8: Distribution of small business customers on standing offers by usage band, all regions combined, third quarter, 2022 </t>
  </si>
  <si>
    <t>Figure A8: Distribution of small business customers on market offers by usage band, all regions combined, third quarter, 2022</t>
  </si>
  <si>
    <t>Supplementary Table A1.17</t>
  </si>
  <si>
    <t>Figure A2.16: Quarterly bills for residential customer groups in SA</t>
  </si>
  <si>
    <t>Figure A2.17: Quarterly bills for residential customer groups in SEQ</t>
  </si>
  <si>
    <t>Figure A9.5: Quarterly grid usage by small business customers in NSW</t>
  </si>
  <si>
    <t>Figure A9.6: Quarterly grid usage by small business customers in SA</t>
  </si>
  <si>
    <t>Figure A5.3: Proportion of residential market offer customers who achieved their discounts, all regions combined</t>
  </si>
  <si>
    <t>Figure A7.17: Effective prices paid by usage bands by small business non-solar market and standing offer customers, all regions combined</t>
  </si>
  <si>
    <t>Figure A7.18: Effective prices paid by usage bands by small business non-solar market and standing offer customers in Victoria</t>
  </si>
  <si>
    <t>Figure A7.19: Effective prices paid by usage bands by small business non-solar market and standing offer customers in NSW</t>
  </si>
  <si>
    <t>Figure A7.20: Effective prices paid by usage bands by small business non-solar market and standing offer customers in SA</t>
  </si>
  <si>
    <t>Figure A7.21: Effective prices paid by usage bands by small business non-solar market and standing offer customers in SEQ</t>
  </si>
  <si>
    <t>Figure A11.1: Proportion of small business market offer customers who have conditional discounts by region</t>
  </si>
  <si>
    <t>Figure A11.2: Proportion of small business market offer customers who achieved their discounts by region</t>
  </si>
  <si>
    <t>Figure A13.1: Proportion of residential customers by usage band in NSW</t>
  </si>
  <si>
    <t>Figure A13.2: Proportion of residential customers by usage band in SA</t>
  </si>
  <si>
    <t>Figure A13.3: Proportion of residential customers by usage band in SEQ</t>
  </si>
  <si>
    <t>Figure A13.4: Proportion of residential customers by usage band in Victoria</t>
  </si>
  <si>
    <t>Figure A14.1: Proportion of small business customers by usage band in NSW</t>
  </si>
  <si>
    <t>Figure A14.2: Proportion of small business customers by usage band in SA</t>
  </si>
  <si>
    <t>Figure A14.3: Proportion of small business customers by usage band in SEQ</t>
  </si>
  <si>
    <t>Figure A14.4: Proportion of small business customers by usage band in Victoria</t>
  </si>
  <si>
    <t>14. Usage Distributions 2</t>
  </si>
  <si>
    <t>13. Usage Distributions 1</t>
  </si>
  <si>
    <t>Inquiry into the National Electricity Market - June 2023 report</t>
  </si>
  <si>
    <t>Note that all retailer billing data is presented in nominal dollars, excluding GST.</t>
  </si>
  <si>
    <t>Figure A12.2: Median small business customer solar rebates and effective feed-in tariffs by region</t>
  </si>
  <si>
    <t>Figure A12.3: Median small business customer feed-in supply by region</t>
  </si>
  <si>
    <t>Figure A6.4: Median residential customer feed-in supply by region</t>
  </si>
  <si>
    <t>Figure A6.3: Median residential customer solar rebates and effective feed-in tariffs by region</t>
  </si>
  <si>
    <t xml:space="preserve"> Proportion of residential customers in each customer protection group by region, second quarter, 2022</t>
  </si>
  <si>
    <t xml:space="preserve"> Distribution of residential customers by usage band, all regions combined, third quarter, 2022</t>
  </si>
  <si>
    <t xml:space="preserve"> Distribution of small business customers by usage band, all regions combined, third quarter, 2022 </t>
  </si>
  <si>
    <t xml:space="preserve"> Distribution of small business customers on market offers by usage band, all regions combined, third quarter, 2022</t>
  </si>
  <si>
    <t xml:space="preserve"> Distribution of small business customers on standing offers by usage band, all regions combined, third quarter,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</si>
</sst>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 mmmm\ yyyy"/>
    <numFmt numFmtId="166" formatCode="0.0%"/>
    <numFmt numFmtId="167" formatCode="0.0000000000"/>
  </numFmts>
  <fonts count="40" x14ac:knownFonts="1">
    <font>
      <sz val="11"/>
      <color rgb="FF000000"/>
      <name val="Calibri"/>
      <family val="2"/>
      <scheme val="minor"/>
    </font>
    <font>
      <sz val="28"/>
      <color rgb="FF000000"/>
      <name val="Arial"/>
      <family val="2"/>
    </font>
    <font>
      <sz val="11"/>
      <color rgb="FF000000"/>
      <name val="Arial"/>
      <family val="2"/>
    </font>
    <font>
      <sz val="9"/>
      <color rgb="FF000000"/>
      <name val="Arial"/>
      <family val="2"/>
    </font>
    <font>
      <b/>
      <sz val="12"/>
      <color rgb="FF410099"/>
      <name val="Arial"/>
      <family val="2"/>
    </font>
    <font>
      <sz val="11"/>
      <color rgb="FF000000"/>
      <name val="Calibri"/>
      <family val="2"/>
    </font>
    <font>
      <u/>
      <sz val="11"/>
      <color theme="10"/>
      <name val="Arial"/>
      <family val="2"/>
    </font>
    <font>
      <b/>
      <sz val="16"/>
      <color rgb="FF410099"/>
      <name val="Arial"/>
      <family val="2"/>
    </font>
    <font>
      <sz val="16"/>
      <color rgb="FF000000"/>
      <name val="Arial"/>
      <family val="2"/>
    </font>
    <font>
      <b/>
      <sz val="12"/>
      <color rgb="FF000000"/>
      <name val="Arial"/>
      <family val="2"/>
    </font>
    <font>
      <b/>
      <sz val="12"/>
      <color theme="1"/>
      <name val="Arial"/>
      <family val="2"/>
    </font>
    <font>
      <u/>
      <sz val="11"/>
      <color theme="1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8"/>
      <name val="Calibri"/>
      <family val="2"/>
      <scheme val="minor"/>
    </font>
    <font>
      <sz val="11"/>
      <name val="Arial"/>
      <family val="2"/>
    </font>
    <font>
      <sz val="12"/>
      <color rgb="FF000000"/>
      <name val="Arial"/>
      <family val="2"/>
    </font>
    <font>
      <sz val="12"/>
      <name val="Arial"/>
      <family val="2"/>
    </font>
    <font>
      <b/>
      <sz val="12"/>
      <name val="Arial"/>
      <family val="2"/>
    </font>
    <font>
      <sz val="11"/>
      <name val="Calibri"/>
      <family val="2"/>
      <scheme val="minor"/>
    </font>
    <font>
      <i/>
      <sz val="11"/>
      <name val="Roboto"/>
    </font>
    <font>
      <b/>
      <sz val="11"/>
      <name val="Arial"/>
      <family val="2"/>
    </font>
    <font>
      <u/>
      <sz val="11"/>
      <name val="Calibri"/>
      <family val="2"/>
      <scheme val="minor"/>
    </font>
    <font>
      <i/>
      <sz val="11"/>
      <name val="Arial"/>
      <family val="2"/>
    </font>
    <font>
      <sz val="12"/>
      <color rgb="FFFF0000"/>
      <name val="Arial"/>
      <family val="2"/>
    </font>
    <font>
      <i/>
      <sz val="11"/>
      <color rgb="FFFF0000"/>
      <name val="Arial"/>
      <family val="2"/>
    </font>
    <font>
      <sz val="12"/>
      <name val="Calibri"/>
      <family val="2"/>
      <scheme val="minor"/>
    </font>
    <font>
      <b/>
      <sz val="11"/>
      <name val="Calibri"/>
      <family val="2"/>
      <scheme val="minor"/>
    </font>
    <font>
      <i/>
      <sz val="11"/>
      <color rgb="FF000000"/>
      <name val="Arial"/>
      <family val="2"/>
    </font>
    <font>
      <sz val="12"/>
      <color rgb="FF000000"/>
      <name val="Calibri"/>
      <family val="2"/>
      <scheme val="minor"/>
    </font>
    <font>
      <sz val="12"/>
      <color rgb="FFFF0000"/>
      <name val="Calibri"/>
      <family val="2"/>
      <scheme val="minor"/>
    </font>
    <font>
      <b/>
      <sz val="11"/>
      <color rgb="FF000000"/>
      <name val="Arial"/>
      <family val="2"/>
    </font>
    <font>
      <sz val="11"/>
      <color rgb="FFFF0000"/>
      <name val="Arial"/>
      <family val="2"/>
    </font>
    <font>
      <b/>
      <u/>
      <sz val="12"/>
      <color theme="10"/>
      <name val="Arial"/>
      <family val="2"/>
    </font>
    <font>
      <b/>
      <sz val="24"/>
      <color rgb="FF410099"/>
      <name val="Arial"/>
      <family val="2"/>
    </font>
    <font>
      <b/>
      <sz val="16"/>
      <color rgb="FF410099"/>
      <name val="Arial"/>
      <family val="2"/>
    </font>
    <font>
      <sz val="16"/>
      <color rgb="FF000000"/>
      <name val="Arial"/>
      <family val="2"/>
    </font>
    <font>
      <b/>
      <sz val="12"/>
      <color rgb="FF000000"/>
      <name val="Arial"/>
      <family val="2"/>
    </font>
    <font>
      <sz val="11"/>
      <color rgb="FF000000"/>
      <name val="Arial"/>
      <family val="2"/>
    </font>
  </fonts>
  <fills count="6">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0"/>
        <bgColor theme="4" tint="0.79998168889431442"/>
      </patternFill>
    </fill>
    <fill>
      <patternFill patternType="solid">
        <fgColor theme="0" tint="-4.9989318521683403E-2"/>
        <bgColor indexed="64"/>
      </patternFill>
    </fill>
  </fills>
  <borders count="30">
    <border>
      <left/>
      <right/>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000000"/>
      </left>
      <right/>
      <top/>
      <bottom style="thin">
        <color indexed="64"/>
      </bottom>
      <diagonal/>
    </border>
    <border>
      <left/>
      <right style="thin">
        <color rgb="FF000000"/>
      </right>
      <top/>
      <bottom style="thin">
        <color indexed="64"/>
      </bottom>
      <diagonal/>
    </border>
  </borders>
  <cellStyleXfs count="3">
    <xf numFmtId="0" fontId="0" fillId="0" borderId="0"/>
    <xf numFmtId="0" fontId="11" fillId="0" borderId="0" applyNumberFormat="0" applyFill="0" applyBorder="0" applyAlignment="0" applyProtection="0"/>
    <xf numFmtId="9" fontId="12" fillId="0" borderId="0" applyFont="0" applyFill="0" applyBorder="0" applyAlignment="0" applyProtection="0"/>
  </cellStyleXfs>
  <cellXfs count="983">
    <xf numFmtId="0" fontId="0" fillId="0" borderId="0" xfId="0"/>
    <xf numFmtId="0" fontId="1" fillId="0" borderId="0" xfId="0" applyFont="1"/>
    <xf numFmtId="0" fontId="2" fillId="0" borderId="0" xfId="0" applyFont="1"/>
    <xf numFmtId="0" fontId="5" fillId="0" borderId="1" xfId="0" applyFont="1" applyBorder="1"/>
    <xf numFmtId="0" fontId="2" fillId="0" borderId="1" xfId="0" applyFont="1" applyBorder="1"/>
    <xf numFmtId="0" fontId="6" fillId="0" borderId="0" xfId="0" applyFont="1"/>
    <xf numFmtId="0" fontId="7" fillId="0" borderId="0" xfId="0" applyFont="1"/>
    <xf numFmtId="0" fontId="8" fillId="0" borderId="0" xfId="0" applyFont="1"/>
    <xf numFmtId="0" fontId="9" fillId="0" borderId="0" xfId="0" applyFont="1"/>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5" fillId="2" borderId="0" xfId="0" applyFont="1" applyFill="1"/>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165" fontId="2" fillId="0" borderId="2" xfId="0" applyNumberFormat="1" applyFont="1" applyBorder="1" applyAlignment="1">
      <alignment horizontal="left"/>
    </xf>
    <xf numFmtId="165" fontId="2" fillId="0" borderId="3" xfId="0" applyNumberFormat="1" applyFont="1" applyBorder="1" applyAlignment="1">
      <alignment horizontal="lef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165" fontId="2" fillId="0" borderId="5" xfId="0" applyNumberFormat="1" applyFont="1" applyBorder="1" applyAlignment="1">
      <alignment horizontal="left"/>
    </xf>
    <xf numFmtId="165" fontId="2" fillId="0" borderId="1" xfId="0" applyNumberFormat="1" applyFont="1" applyBorder="1" applyAlignment="1">
      <alignment horizontal="left"/>
    </xf>
    <xf numFmtId="165" fontId="2" fillId="0" borderId="0" xfId="0" applyNumberFormat="1" applyFont="1" applyAlignment="1">
      <alignment horizontal="lef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165" fontId="2" fillId="0" borderId="5" xfId="0" applyNumberFormat="1" applyFont="1" applyBorder="1" applyAlignment="1">
      <alignment horizontal="left"/>
    </xf>
    <xf numFmtId="165" fontId="2" fillId="0" borderId="1" xfId="0" applyNumberFormat="1" applyFont="1" applyBorder="1" applyAlignment="1">
      <alignment horizontal="left"/>
    </xf>
    <xf numFmtId="165" fontId="2" fillId="0" borderId="0" xfId="0" applyNumberFormat="1" applyFont="1" applyAlignment="1">
      <alignment horizontal="lef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0" fontId="2" fillId="0" borderId="6" xfId="0" applyFont="1" applyBorder="1"/>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64" fontId="2" fillId="0" borderId="5"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Alignment="1">
      <alignment horizontal="right"/>
    </xf>
    <xf numFmtId="164" fontId="2" fillId="0" borderId="6" xfId="0" applyNumberFormat="1" applyFont="1" applyBorder="1" applyAlignment="1">
      <alignment horizontal="right"/>
    </xf>
    <xf numFmtId="164" fontId="2" fillId="0" borderId="7" xfId="0" applyNumberFormat="1" applyFont="1" applyBorder="1" applyAlignment="1">
      <alignment horizontal="right"/>
    </xf>
    <xf numFmtId="164"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1" fontId="2" fillId="0" borderId="5" xfId="0" applyNumberFormat="1" applyFont="1" applyBorder="1" applyAlignment="1">
      <alignment horizontal="right"/>
    </xf>
    <xf numFmtId="1" fontId="2" fillId="0" borderId="1" xfId="0" applyNumberFormat="1" applyFont="1" applyBorder="1" applyAlignment="1">
      <alignment horizontal="right"/>
    </xf>
    <xf numFmtId="1" fontId="2" fillId="0" borderId="0" xfId="0" applyNumberFormat="1" applyFont="1" applyAlignment="1">
      <alignment horizontal="right"/>
    </xf>
    <xf numFmtId="1" fontId="2" fillId="0" borderId="6"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9" fontId="2" fillId="0" borderId="5" xfId="0" applyNumberFormat="1" applyFont="1" applyBorder="1" applyAlignment="1">
      <alignment horizontal="right"/>
    </xf>
    <xf numFmtId="9" fontId="2" fillId="0" borderId="1" xfId="0" applyNumberFormat="1" applyFont="1" applyBorder="1" applyAlignment="1">
      <alignment horizontal="right"/>
    </xf>
    <xf numFmtId="9" fontId="2" fillId="0" borderId="0" xfId="0" applyNumberFormat="1" applyFont="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165" fontId="2" fillId="0" borderId="2" xfId="0" applyNumberFormat="1" applyFont="1" applyBorder="1" applyAlignment="1">
      <alignment horizontal="left"/>
    </xf>
    <xf numFmtId="165" fontId="2" fillId="0" borderId="3" xfId="0" applyNumberFormat="1" applyFont="1" applyBorder="1" applyAlignment="1">
      <alignment horizontal="left"/>
    </xf>
    <xf numFmtId="165" fontId="2" fillId="0" borderId="4" xfId="0" applyNumberFormat="1" applyFont="1" applyBorder="1" applyAlignment="1">
      <alignment horizontal="lef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9" fontId="2" fillId="0" borderId="8" xfId="0" applyNumberFormat="1" applyFont="1" applyBorder="1" applyAlignment="1">
      <alignment horizontal="right"/>
    </xf>
    <xf numFmtId="0" fontId="10" fillId="3" borderId="0" xfId="0" applyFont="1" applyFill="1"/>
    <xf numFmtId="164" fontId="2" fillId="0" borderId="5" xfId="0" applyNumberFormat="1" applyFont="1" applyBorder="1"/>
    <xf numFmtId="164" fontId="2" fillId="0" borderId="6" xfId="0" applyNumberFormat="1" applyFont="1" applyBorder="1"/>
    <xf numFmtId="164" fontId="2" fillId="0" borderId="0" xfId="0" applyNumberFormat="1" applyFont="1"/>
    <xf numFmtId="164" fontId="2" fillId="0" borderId="7" xfId="0" applyNumberFormat="1" applyFont="1" applyBorder="1"/>
    <xf numFmtId="164" fontId="2" fillId="0" borderId="1" xfId="0" applyNumberFormat="1" applyFont="1" applyBorder="1"/>
    <xf numFmtId="164" fontId="2" fillId="0" borderId="8" xfId="0" applyNumberFormat="1" applyFont="1" applyBorder="1"/>
    <xf numFmtId="0" fontId="2" fillId="0" borderId="0" xfId="0" applyFont="1" applyBorder="1"/>
    <xf numFmtId="0" fontId="0" fillId="0" borderId="9" xfId="0" applyBorder="1"/>
    <xf numFmtId="0" fontId="0" fillId="0" borderId="15" xfId="0" applyBorder="1"/>
    <xf numFmtId="0" fontId="0" fillId="0" borderId="17" xfId="0" applyBorder="1"/>
    <xf numFmtId="0" fontId="0" fillId="0" borderId="16" xfId="0" applyBorder="1"/>
    <xf numFmtId="0" fontId="16" fillId="0" borderId="0" xfId="0" applyFont="1"/>
    <xf numFmtId="0" fontId="17" fillId="3" borderId="0" xfId="0" applyFont="1" applyFill="1"/>
    <xf numFmtId="0" fontId="17" fillId="0" borderId="0" xfId="0" applyFont="1"/>
    <xf numFmtId="0" fontId="18" fillId="0" borderId="0" xfId="0" applyFont="1"/>
    <xf numFmtId="0" fontId="19" fillId="0" borderId="0" xfId="0" applyFont="1"/>
    <xf numFmtId="0" fontId="16" fillId="0" borderId="16" xfId="0" applyFont="1" applyBorder="1" applyAlignment="1">
      <alignment horizontal="left"/>
    </xf>
    <xf numFmtId="0" fontId="16" fillId="0" borderId="18" xfId="0" applyFont="1" applyBorder="1" applyAlignment="1">
      <alignment horizontal="right"/>
    </xf>
    <xf numFmtId="0" fontId="16" fillId="0" borderId="12" xfId="0" applyFont="1" applyBorder="1" applyAlignment="1">
      <alignment horizontal="right"/>
    </xf>
    <xf numFmtId="0" fontId="20" fillId="0" borderId="0" xfId="0" applyFont="1"/>
    <xf numFmtId="166" fontId="16" fillId="0" borderId="0" xfId="2" applyNumberFormat="1" applyFont="1" applyAlignment="1">
      <alignment horizontal="right"/>
    </xf>
    <xf numFmtId="166" fontId="16" fillId="0" borderId="11" xfId="2" applyNumberFormat="1" applyFont="1" applyBorder="1" applyAlignment="1">
      <alignment horizontal="right"/>
    </xf>
    <xf numFmtId="1" fontId="17" fillId="0" borderId="0" xfId="0" applyNumberFormat="1" applyFont="1"/>
    <xf numFmtId="2" fontId="17" fillId="0" borderId="0" xfId="0" applyNumberFormat="1" applyFont="1"/>
    <xf numFmtId="166" fontId="16" fillId="0" borderId="19" xfId="2" applyNumberFormat="1" applyFont="1" applyBorder="1" applyAlignment="1">
      <alignment horizontal="right"/>
    </xf>
    <xf numFmtId="166" fontId="16" fillId="0" borderId="13" xfId="2" applyNumberFormat="1" applyFont="1" applyBorder="1" applyAlignment="1">
      <alignment horizontal="right"/>
    </xf>
    <xf numFmtId="0" fontId="21" fillId="0" borderId="0" xfId="0" applyFont="1" applyAlignment="1">
      <alignment vertical="center"/>
    </xf>
    <xf numFmtId="0" fontId="16" fillId="0" borderId="16" xfId="0" applyFont="1" applyBorder="1"/>
    <xf numFmtId="0" fontId="16" fillId="0" borderId="14" xfId="0" applyFont="1" applyBorder="1" applyAlignment="1">
      <alignment horizontal="left"/>
    </xf>
    <xf numFmtId="166" fontId="16" fillId="0" borderId="0" xfId="0" applyNumberFormat="1" applyFont="1" applyAlignment="1">
      <alignment horizontal="right"/>
    </xf>
    <xf numFmtId="166" fontId="16" fillId="0" borderId="11" xfId="0" applyNumberFormat="1" applyFont="1" applyBorder="1" applyAlignment="1">
      <alignment horizontal="right"/>
    </xf>
    <xf numFmtId="0" fontId="16" fillId="0" borderId="15" xfId="0" applyFont="1" applyBorder="1" applyAlignment="1">
      <alignment horizontal="left"/>
    </xf>
    <xf numFmtId="0" fontId="16" fillId="0" borderId="17" xfId="0" applyFont="1" applyBorder="1" applyAlignment="1">
      <alignment horizontal="left"/>
    </xf>
    <xf numFmtId="166" fontId="16" fillId="0" borderId="19" xfId="0" applyNumberFormat="1" applyFont="1" applyBorder="1" applyAlignment="1">
      <alignment horizontal="right"/>
    </xf>
    <xf numFmtId="166" fontId="16" fillId="0" borderId="13" xfId="0" applyNumberFormat="1" applyFont="1" applyBorder="1" applyAlignment="1">
      <alignment horizontal="right"/>
    </xf>
    <xf numFmtId="0" fontId="19" fillId="0" borderId="0" xfId="0" applyFont="1" applyAlignment="1">
      <alignment vertical="center"/>
    </xf>
    <xf numFmtId="0" fontId="22" fillId="0" borderId="0" xfId="0" applyFont="1" applyAlignment="1">
      <alignment vertical="center"/>
    </xf>
    <xf numFmtId="0" fontId="23" fillId="0" borderId="0" xfId="1" applyFont="1" applyBorder="1" applyAlignment="1">
      <alignment horizontal="left"/>
    </xf>
    <xf numFmtId="0" fontId="24" fillId="0" borderId="0" xfId="0" applyFont="1" applyAlignment="1">
      <alignment vertical="center"/>
    </xf>
    <xf numFmtId="0" fontId="16" fillId="0" borderId="9" xfId="0" applyFont="1" applyBorder="1" applyAlignment="1">
      <alignment horizontal="right"/>
    </xf>
    <xf numFmtId="0" fontId="16" fillId="0" borderId="10" xfId="0" applyFont="1" applyBorder="1" applyAlignment="1">
      <alignment horizontal="right"/>
    </xf>
    <xf numFmtId="0" fontId="25" fillId="0" borderId="0" xfId="0" applyFont="1"/>
    <xf numFmtId="2" fontId="16" fillId="0" borderId="14" xfId="0" applyNumberFormat="1" applyFont="1" applyBorder="1" applyAlignment="1">
      <alignment horizontal="left"/>
    </xf>
    <xf numFmtId="164" fontId="16" fillId="0" borderId="9" xfId="0" applyNumberFormat="1" applyFont="1" applyBorder="1" applyAlignment="1">
      <alignment horizontal="right"/>
    </xf>
    <xf numFmtId="164" fontId="16" fillId="0" borderId="10" xfId="0" applyNumberFormat="1" applyFont="1" applyBorder="1" applyAlignment="1">
      <alignment horizontal="right"/>
    </xf>
    <xf numFmtId="2" fontId="16" fillId="0" borderId="15" xfId="0" applyNumberFormat="1" applyFont="1" applyBorder="1" applyAlignment="1">
      <alignment horizontal="left"/>
    </xf>
    <xf numFmtId="164" fontId="16" fillId="0" borderId="0" xfId="0" applyNumberFormat="1" applyFont="1" applyAlignment="1">
      <alignment horizontal="right"/>
    </xf>
    <xf numFmtId="164" fontId="16" fillId="0" borderId="11" xfId="0" applyNumberFormat="1" applyFont="1" applyBorder="1" applyAlignment="1">
      <alignment horizontal="right"/>
    </xf>
    <xf numFmtId="2" fontId="16" fillId="0" borderId="15" xfId="0" applyNumberFormat="1" applyFont="1" applyBorder="1"/>
    <xf numFmtId="164" fontId="16" fillId="0" borderId="0" xfId="0" applyNumberFormat="1" applyFont="1"/>
    <xf numFmtId="164" fontId="16" fillId="0" borderId="11" xfId="0" applyNumberFormat="1" applyFont="1" applyBorder="1"/>
    <xf numFmtId="2" fontId="16" fillId="0" borderId="17" xfId="0" applyNumberFormat="1" applyFont="1" applyBorder="1"/>
    <xf numFmtId="164" fontId="16" fillId="0" borderId="19" xfId="0" applyNumberFormat="1" applyFont="1" applyBorder="1"/>
    <xf numFmtId="164" fontId="16" fillId="0" borderId="13" xfId="0" applyNumberFormat="1" applyFont="1" applyBorder="1"/>
    <xf numFmtId="2" fontId="16" fillId="0" borderId="0" xfId="0" applyNumberFormat="1" applyFont="1"/>
    <xf numFmtId="167" fontId="0" fillId="0" borderId="0" xfId="0" applyNumberFormat="1"/>
    <xf numFmtId="2" fontId="18" fillId="0" borderId="0" xfId="0" applyNumberFormat="1" applyFont="1" applyAlignment="1">
      <alignment horizontal="left"/>
    </xf>
    <xf numFmtId="0" fontId="26" fillId="0" borderId="0" xfId="0" applyFont="1" applyAlignment="1">
      <alignment vertical="center"/>
    </xf>
    <xf numFmtId="0" fontId="26" fillId="0" borderId="0" xfId="0" applyFont="1"/>
    <xf numFmtId="0" fontId="16" fillId="0" borderId="19" xfId="0" applyFont="1" applyBorder="1"/>
    <xf numFmtId="164" fontId="16" fillId="0" borderId="19" xfId="0" applyNumberFormat="1" applyFont="1" applyBorder="1" applyAlignment="1">
      <alignment horizontal="right"/>
    </xf>
    <xf numFmtId="164" fontId="16" fillId="0" borderId="13" xfId="0" applyNumberFormat="1" applyFont="1" applyBorder="1" applyAlignment="1">
      <alignment horizontal="right"/>
    </xf>
    <xf numFmtId="0" fontId="16" fillId="0" borderId="14" xfId="0" applyFont="1" applyBorder="1" applyAlignment="1">
      <alignment horizontal="left" vertical="center"/>
    </xf>
    <xf numFmtId="1" fontId="16" fillId="0" borderId="14" xfId="0" applyNumberFormat="1" applyFont="1" applyBorder="1" applyAlignment="1">
      <alignment horizontal="left" vertical="center"/>
    </xf>
    <xf numFmtId="164" fontId="16" fillId="0" borderId="9" xfId="2" applyNumberFormat="1" applyFont="1" applyBorder="1" applyAlignment="1">
      <alignment horizontal="right"/>
    </xf>
    <xf numFmtId="164" fontId="16" fillId="0" borderId="10" xfId="2" applyNumberFormat="1" applyFont="1" applyBorder="1" applyAlignment="1">
      <alignment horizontal="right"/>
    </xf>
    <xf numFmtId="1" fontId="16" fillId="0" borderId="15" xfId="0" applyNumberFormat="1" applyFont="1" applyBorder="1" applyAlignment="1">
      <alignment horizontal="left" vertical="center"/>
    </xf>
    <xf numFmtId="164" fontId="16" fillId="0" borderId="0" xfId="2" applyNumberFormat="1" applyFont="1" applyBorder="1" applyAlignment="1">
      <alignment horizontal="right"/>
    </xf>
    <xf numFmtId="164" fontId="16" fillId="0" borderId="11" xfId="2" applyNumberFormat="1" applyFont="1" applyBorder="1" applyAlignment="1">
      <alignment horizontal="right"/>
    </xf>
    <xf numFmtId="1" fontId="16" fillId="0" borderId="17" xfId="0" applyNumberFormat="1" applyFont="1" applyBorder="1" applyAlignment="1">
      <alignment horizontal="left" vertical="center"/>
    </xf>
    <xf numFmtId="164" fontId="16" fillId="0" borderId="19" xfId="2" applyNumberFormat="1" applyFont="1" applyBorder="1" applyAlignment="1">
      <alignment horizontal="right"/>
    </xf>
    <xf numFmtId="164" fontId="16" fillId="0" borderId="13" xfId="2" applyNumberFormat="1" applyFont="1" applyBorder="1" applyAlignment="1">
      <alignment horizontal="right"/>
    </xf>
    <xf numFmtId="1" fontId="16" fillId="0" borderId="0" xfId="0" applyNumberFormat="1" applyFont="1" applyAlignment="1">
      <alignment horizontal="left" vertical="center"/>
    </xf>
    <xf numFmtId="166" fontId="16" fillId="0" borderId="0" xfId="2" applyNumberFormat="1" applyFont="1" applyBorder="1" applyAlignment="1">
      <alignment horizontal="right"/>
    </xf>
    <xf numFmtId="0" fontId="16" fillId="0" borderId="16" xfId="0" applyFont="1" applyBorder="1" applyAlignment="1">
      <alignment horizontal="left" vertical="center"/>
    </xf>
    <xf numFmtId="9" fontId="16" fillId="0" borderId="0" xfId="2" applyFont="1" applyAlignment="1">
      <alignment horizontal="left" vertical="center"/>
    </xf>
    <xf numFmtId="166" fontId="16" fillId="0" borderId="10" xfId="2" applyNumberFormat="1" applyFont="1" applyBorder="1" applyAlignment="1">
      <alignment horizontal="right"/>
    </xf>
    <xf numFmtId="9" fontId="16" fillId="0" borderId="19" xfId="2" applyFont="1" applyBorder="1" applyAlignment="1">
      <alignment horizontal="left" vertical="center"/>
    </xf>
    <xf numFmtId="0" fontId="28" fillId="0" borderId="0" xfId="0" applyFont="1" applyAlignment="1">
      <alignment horizontal="left"/>
    </xf>
    <xf numFmtId="0" fontId="18" fillId="0" borderId="0" xfId="0" applyFont="1" applyAlignment="1">
      <alignment horizontal="left"/>
    </xf>
    <xf numFmtId="0" fontId="28" fillId="0" borderId="0" xfId="0" applyFont="1"/>
    <xf numFmtId="0" fontId="27" fillId="0" borderId="0" xfId="0" applyFont="1"/>
    <xf numFmtId="0" fontId="16" fillId="0" borderId="9" xfId="0" applyFont="1" applyBorder="1" applyAlignment="1">
      <alignment horizontal="right" vertical="center" wrapText="1"/>
    </xf>
    <xf numFmtId="0" fontId="16" fillId="0" borderId="10" xfId="0" applyFont="1" applyBorder="1" applyAlignment="1">
      <alignment horizontal="right" vertical="center" wrapText="1"/>
    </xf>
    <xf numFmtId="9" fontId="16" fillId="0" borderId="14" xfId="2" applyFont="1" applyBorder="1" applyAlignment="1">
      <alignment horizontal="left" vertical="center"/>
    </xf>
    <xf numFmtId="166" fontId="16" fillId="0" borderId="9" xfId="2" applyNumberFormat="1" applyFont="1" applyBorder="1" applyAlignment="1">
      <alignment horizontal="right" vertical="center"/>
    </xf>
    <xf numFmtId="166" fontId="16" fillId="0" borderId="10" xfId="2" applyNumberFormat="1" applyFont="1" applyBorder="1" applyAlignment="1">
      <alignment horizontal="right" vertical="center"/>
    </xf>
    <xf numFmtId="9" fontId="16" fillId="0" borderId="15" xfId="2" applyFont="1" applyBorder="1" applyAlignment="1">
      <alignment horizontal="left" vertical="center"/>
    </xf>
    <xf numFmtId="166" fontId="16" fillId="0" borderId="0" xfId="2" applyNumberFormat="1" applyFont="1" applyBorder="1" applyAlignment="1">
      <alignment horizontal="right" vertical="center"/>
    </xf>
    <xf numFmtId="166" fontId="16" fillId="0" borderId="11" xfId="2" applyNumberFormat="1" applyFont="1" applyBorder="1" applyAlignment="1">
      <alignment horizontal="right" vertical="center"/>
    </xf>
    <xf numFmtId="9" fontId="16" fillId="0" borderId="17" xfId="2" applyFont="1" applyBorder="1" applyAlignment="1">
      <alignment horizontal="left" vertical="center"/>
    </xf>
    <xf numFmtId="166" fontId="16" fillId="0" borderId="19" xfId="2" applyNumberFormat="1" applyFont="1" applyBorder="1" applyAlignment="1">
      <alignment horizontal="right" vertical="center"/>
    </xf>
    <xf numFmtId="166" fontId="16" fillId="0" borderId="13" xfId="2" applyNumberFormat="1" applyFont="1" applyBorder="1" applyAlignment="1">
      <alignment horizontal="right" vertical="center"/>
    </xf>
    <xf numFmtId="10" fontId="16" fillId="0" borderId="12" xfId="2" applyNumberFormat="1" applyFont="1" applyBorder="1" applyAlignment="1">
      <alignment horizontal="right" vertical="center"/>
    </xf>
    <xf numFmtId="10" fontId="16" fillId="0" borderId="14" xfId="2" applyNumberFormat="1" applyFont="1" applyBorder="1" applyAlignment="1">
      <alignment horizontal="left"/>
    </xf>
    <xf numFmtId="10" fontId="16" fillId="0" borderId="15" xfId="2" applyNumberFormat="1" applyFont="1" applyBorder="1" applyAlignment="1">
      <alignment horizontal="left"/>
    </xf>
    <xf numFmtId="10" fontId="16" fillId="0" borderId="17" xfId="2" applyNumberFormat="1" applyFont="1" applyBorder="1" applyAlignment="1">
      <alignment horizontal="left"/>
    </xf>
    <xf numFmtId="0" fontId="24" fillId="0" borderId="0" xfId="0" applyFont="1"/>
    <xf numFmtId="0" fontId="16" fillId="0" borderId="16" xfId="0" applyFont="1" applyBorder="1" applyAlignment="1">
      <alignment horizontal="left" vertical="center" wrapText="1"/>
    </xf>
    <xf numFmtId="0" fontId="16" fillId="0" borderId="18" xfId="0" applyFont="1" applyBorder="1" applyAlignment="1">
      <alignment horizontal="right" vertical="center" wrapText="1"/>
    </xf>
    <xf numFmtId="0" fontId="16" fillId="0" borderId="12" xfId="0" applyFont="1" applyBorder="1" applyAlignment="1">
      <alignment horizontal="right" vertical="center" wrapText="1"/>
    </xf>
    <xf numFmtId="0" fontId="17" fillId="0" borderId="0" xfId="0" applyFont="1" applyAlignment="1">
      <alignment horizontal="left" vertical="center" wrapText="1"/>
    </xf>
    <xf numFmtId="0" fontId="18" fillId="0" borderId="0" xfId="0" applyFont="1" applyAlignment="1">
      <alignment horizontal="left" vertical="center" wrapText="1"/>
    </xf>
    <xf numFmtId="2" fontId="16" fillId="0" borderId="0" xfId="0" applyNumberFormat="1" applyFont="1" applyAlignment="1">
      <alignment horizontal="left" vertical="center"/>
    </xf>
    <xf numFmtId="164" fontId="16" fillId="0" borderId="0" xfId="0" applyNumberFormat="1" applyFont="1" applyAlignment="1">
      <alignment horizontal="right" vertical="center"/>
    </xf>
    <xf numFmtId="164" fontId="16" fillId="0" borderId="10" xfId="0" applyNumberFormat="1" applyFont="1" applyBorder="1" applyAlignment="1">
      <alignment horizontal="right" vertical="center"/>
    </xf>
    <xf numFmtId="164" fontId="16" fillId="0" borderId="11" xfId="0" applyNumberFormat="1" applyFont="1" applyBorder="1" applyAlignment="1">
      <alignment horizontal="right" vertical="center"/>
    </xf>
    <xf numFmtId="2" fontId="16" fillId="0" borderId="19" xfId="0" applyNumberFormat="1" applyFont="1" applyBorder="1" applyAlignment="1">
      <alignment horizontal="left" vertical="center"/>
    </xf>
    <xf numFmtId="164" fontId="16" fillId="0" borderId="19" xfId="0" applyNumberFormat="1" applyFont="1" applyBorder="1" applyAlignment="1">
      <alignment horizontal="right" vertical="center"/>
    </xf>
    <xf numFmtId="164" fontId="16" fillId="0" borderId="13" xfId="0" applyNumberFormat="1" applyFont="1" applyBorder="1" applyAlignment="1">
      <alignment horizontal="right" vertical="center"/>
    </xf>
    <xf numFmtId="0" fontId="17" fillId="0" borderId="0" xfId="0" applyFont="1" applyAlignment="1">
      <alignment vertical="center" wrapText="1"/>
    </xf>
    <xf numFmtId="0" fontId="18" fillId="0" borderId="0" xfId="0" applyFont="1" applyAlignment="1">
      <alignment vertical="center"/>
    </xf>
    <xf numFmtId="0" fontId="17" fillId="0" borderId="0" xfId="0" applyFont="1" applyAlignment="1">
      <alignment vertical="center"/>
    </xf>
    <xf numFmtId="0" fontId="19" fillId="3" borderId="0" xfId="0" applyFont="1" applyFill="1"/>
    <xf numFmtId="0" fontId="18" fillId="0" borderId="0" xfId="0" applyFont="1" applyAlignment="1">
      <alignment horizontal="left" vertical="center"/>
    </xf>
    <xf numFmtId="0" fontId="17" fillId="0" borderId="0" xfId="0" applyFont="1" applyAlignment="1">
      <alignment horizontal="left" vertical="center"/>
    </xf>
    <xf numFmtId="0" fontId="16" fillId="4" borderId="16" xfId="0" applyFont="1" applyFill="1" applyBorder="1" applyAlignment="1">
      <alignment horizontal="left" vertical="center"/>
    </xf>
    <xf numFmtId="0" fontId="16" fillId="3" borderId="18" xfId="0" applyFont="1" applyFill="1" applyBorder="1" applyAlignment="1">
      <alignment horizontal="right" vertical="center"/>
    </xf>
    <xf numFmtId="0" fontId="16" fillId="3" borderId="12" xfId="0" applyFont="1" applyFill="1" applyBorder="1" applyAlignment="1">
      <alignment horizontal="right" vertical="center"/>
    </xf>
    <xf numFmtId="0" fontId="16" fillId="4" borderId="14" xfId="0" applyFont="1" applyFill="1" applyBorder="1" applyAlignment="1">
      <alignment horizontal="left" vertical="center"/>
    </xf>
    <xf numFmtId="166" fontId="16" fillId="3" borderId="0" xfId="0" applyNumberFormat="1" applyFont="1" applyFill="1" applyAlignment="1">
      <alignment horizontal="right" vertical="center"/>
    </xf>
    <xf numFmtId="166" fontId="16" fillId="3" borderId="10" xfId="0" applyNumberFormat="1" applyFont="1" applyFill="1" applyBorder="1" applyAlignment="1">
      <alignment horizontal="right" vertical="center"/>
    </xf>
    <xf numFmtId="0" fontId="16" fillId="4" borderId="15" xfId="0" applyFont="1" applyFill="1" applyBorder="1" applyAlignment="1">
      <alignment horizontal="left" vertical="center"/>
    </xf>
    <xf numFmtId="166" fontId="16" fillId="3" borderId="11" xfId="0" applyNumberFormat="1" applyFont="1" applyFill="1" applyBorder="1" applyAlignment="1">
      <alignment horizontal="right" vertical="center"/>
    </xf>
    <xf numFmtId="0" fontId="16" fillId="4" borderId="17" xfId="0" applyFont="1" applyFill="1" applyBorder="1" applyAlignment="1">
      <alignment horizontal="left" vertical="center"/>
    </xf>
    <xf numFmtId="166" fontId="16" fillId="3" borderId="19" xfId="0" applyNumberFormat="1" applyFont="1" applyFill="1" applyBorder="1" applyAlignment="1">
      <alignment horizontal="right" vertical="center"/>
    </xf>
    <xf numFmtId="166" fontId="16" fillId="3" borderId="13" xfId="0" applyNumberFormat="1" applyFont="1" applyFill="1" applyBorder="1" applyAlignment="1">
      <alignment horizontal="right" vertical="center"/>
    </xf>
    <xf numFmtId="0" fontId="16" fillId="3" borderId="0" xfId="0" applyFont="1" applyFill="1"/>
    <xf numFmtId="0" fontId="16" fillId="0" borderId="18" xfId="0" applyFont="1" applyBorder="1" applyAlignment="1">
      <alignment horizontal="right" vertical="center"/>
    </xf>
    <xf numFmtId="0" fontId="16" fillId="0" borderId="12" xfId="0" applyFont="1" applyBorder="1" applyAlignment="1">
      <alignment horizontal="right" vertical="center"/>
    </xf>
    <xf numFmtId="164" fontId="16" fillId="0" borderId="9" xfId="0" applyNumberFormat="1" applyFont="1" applyBorder="1" applyAlignment="1">
      <alignment horizontal="right" vertical="center"/>
    </xf>
    <xf numFmtId="2" fontId="16" fillId="0" borderId="17" xfId="0" applyNumberFormat="1" applyFont="1" applyBorder="1" applyAlignment="1">
      <alignment horizontal="left"/>
    </xf>
    <xf numFmtId="0" fontId="20" fillId="0" borderId="15" xfId="0" applyFont="1" applyBorder="1" applyAlignment="1">
      <alignment horizontal="left"/>
    </xf>
    <xf numFmtId="0" fontId="20" fillId="0" borderId="17" xfId="0" applyFont="1" applyBorder="1" applyAlignment="1">
      <alignment horizontal="left"/>
    </xf>
    <xf numFmtId="164" fontId="16" fillId="3" borderId="0" xfId="0" applyNumberFormat="1" applyFont="1" applyFill="1" applyAlignment="1">
      <alignment horizontal="right" vertical="center"/>
    </xf>
    <xf numFmtId="164" fontId="16" fillId="3" borderId="11" xfId="0" applyNumberFormat="1" applyFont="1" applyFill="1" applyBorder="1" applyAlignment="1">
      <alignment horizontal="right" vertical="center"/>
    </xf>
    <xf numFmtId="164" fontId="16" fillId="3" borderId="19" xfId="0" applyNumberFormat="1" applyFont="1" applyFill="1" applyBorder="1" applyAlignment="1">
      <alignment horizontal="right" vertical="center"/>
    </xf>
    <xf numFmtId="164" fontId="16" fillId="3" borderId="13" xfId="0" applyNumberFormat="1" applyFont="1" applyFill="1" applyBorder="1" applyAlignment="1">
      <alignment horizontal="right" vertical="center"/>
    </xf>
    <xf numFmtId="2" fontId="16" fillId="0" borderId="16" xfId="0" applyNumberFormat="1" applyFont="1" applyBorder="1" applyAlignment="1">
      <alignment horizontal="left" vertical="center"/>
    </xf>
    <xf numFmtId="2" fontId="16" fillId="0" borderId="14" xfId="0" applyNumberFormat="1" applyFont="1" applyBorder="1" applyAlignment="1">
      <alignment horizontal="left" vertical="center"/>
    </xf>
    <xf numFmtId="164" fontId="16" fillId="0" borderId="9" xfId="0" applyNumberFormat="1" applyFont="1" applyBorder="1" applyAlignment="1">
      <alignment horizontal="right" vertical="center" wrapText="1"/>
    </xf>
    <xf numFmtId="164" fontId="16" fillId="0" borderId="10" xfId="0" applyNumberFormat="1" applyFont="1" applyBorder="1" applyAlignment="1">
      <alignment horizontal="right" vertical="center" wrapText="1"/>
    </xf>
    <xf numFmtId="2" fontId="16" fillId="0" borderId="15" xfId="0" applyNumberFormat="1" applyFont="1" applyBorder="1" applyAlignment="1">
      <alignment horizontal="left" vertical="center"/>
    </xf>
    <xf numFmtId="164" fontId="16" fillId="0" borderId="0" xfId="0" applyNumberFormat="1" applyFont="1" applyAlignment="1">
      <alignment horizontal="right" vertical="center" wrapText="1"/>
    </xf>
    <xf numFmtId="164" fontId="16" fillId="0" borderId="11" xfId="0" applyNumberFormat="1" applyFont="1" applyBorder="1" applyAlignment="1">
      <alignment horizontal="right" vertical="center" wrapText="1"/>
    </xf>
    <xf numFmtId="0" fontId="16" fillId="0" borderId="15" xfId="0" applyFont="1" applyBorder="1"/>
    <xf numFmtId="0" fontId="16" fillId="0" borderId="17" xfId="0" applyFont="1" applyBorder="1"/>
    <xf numFmtId="2" fontId="16" fillId="0" borderId="9" xfId="0" applyNumberFormat="1" applyFont="1" applyBorder="1" applyAlignment="1">
      <alignment horizontal="right" vertical="center"/>
    </xf>
    <xf numFmtId="2" fontId="16" fillId="0" borderId="10" xfId="0" applyNumberFormat="1" applyFont="1" applyBorder="1" applyAlignment="1">
      <alignment horizontal="right" vertical="center"/>
    </xf>
    <xf numFmtId="2" fontId="16" fillId="0" borderId="0" xfId="0" applyNumberFormat="1" applyFont="1" applyAlignment="1">
      <alignment horizontal="right" vertical="center"/>
    </xf>
    <xf numFmtId="0" fontId="16" fillId="0" borderId="9" xfId="0" applyFont="1" applyBorder="1" applyAlignment="1">
      <alignment horizontal="right" vertical="center"/>
    </xf>
    <xf numFmtId="0" fontId="16" fillId="0" borderId="10" xfId="0" applyFont="1" applyBorder="1" applyAlignment="1">
      <alignment horizontal="right" vertical="center"/>
    </xf>
    <xf numFmtId="0" fontId="16" fillId="0" borderId="15" xfId="0" applyFont="1" applyBorder="1" applyAlignment="1">
      <alignment horizontal="left" vertical="center"/>
    </xf>
    <xf numFmtId="0" fontId="16" fillId="0" borderId="0" xfId="0" applyFont="1" applyAlignment="1">
      <alignment horizontal="right" vertical="center"/>
    </xf>
    <xf numFmtId="0" fontId="29" fillId="0" borderId="0" xfId="0" applyFont="1" applyAlignment="1">
      <alignment vertical="center"/>
    </xf>
    <xf numFmtId="0" fontId="14" fillId="4" borderId="0" xfId="0" applyFont="1" applyFill="1"/>
    <xf numFmtId="0" fontId="0" fillId="3" borderId="0" xfId="0" applyFill="1" applyAlignment="1">
      <alignment horizontal="left"/>
    </xf>
    <xf numFmtId="0" fontId="0" fillId="3" borderId="0" xfId="0" applyFill="1"/>
    <xf numFmtId="0" fontId="16" fillId="0" borderId="17" xfId="0" applyFont="1" applyBorder="1" applyAlignment="1">
      <alignment horizontal="left" vertical="center"/>
    </xf>
    <xf numFmtId="164" fontId="16" fillId="0" borderId="19" xfId="0" applyNumberFormat="1" applyFont="1" applyBorder="1" applyAlignment="1">
      <alignment horizontal="right" vertical="center" wrapText="1"/>
    </xf>
    <xf numFmtId="164" fontId="16" fillId="0" borderId="13" xfId="0" applyNumberFormat="1" applyFont="1" applyBorder="1" applyAlignment="1">
      <alignment horizontal="right" vertical="center" wrapText="1"/>
    </xf>
    <xf numFmtId="0" fontId="29" fillId="0" borderId="0" xfId="0" applyFont="1"/>
    <xf numFmtId="0" fontId="16" fillId="0" borderId="14" xfId="0" applyFont="1" applyBorder="1" applyAlignment="1">
      <alignment horizontal="left" vertical="center" wrapText="1"/>
    </xf>
    <xf numFmtId="166" fontId="16" fillId="0" borderId="9" xfId="0" applyNumberFormat="1" applyFont="1" applyBorder="1" applyAlignment="1">
      <alignment horizontal="right" vertical="center"/>
    </xf>
    <xf numFmtId="166" fontId="16" fillId="0" borderId="10" xfId="0" applyNumberFormat="1" applyFont="1" applyBorder="1" applyAlignment="1">
      <alignment horizontal="right" vertical="center"/>
    </xf>
    <xf numFmtId="0" fontId="16" fillId="0" borderId="15" xfId="0" applyFont="1" applyBorder="1" applyAlignment="1">
      <alignment horizontal="left" vertical="center" wrapText="1"/>
    </xf>
    <xf numFmtId="166" fontId="16" fillId="0" borderId="0" xfId="0" applyNumberFormat="1" applyFont="1" applyAlignment="1">
      <alignment horizontal="right" vertical="center"/>
    </xf>
    <xf numFmtId="166" fontId="16" fillId="0" borderId="11" xfId="0" applyNumberFormat="1" applyFont="1" applyBorder="1" applyAlignment="1">
      <alignment horizontal="right" vertical="center"/>
    </xf>
    <xf numFmtId="0" fontId="16" fillId="0" borderId="17" xfId="0" applyFont="1" applyBorder="1" applyAlignment="1">
      <alignment horizontal="left" vertical="center" wrapText="1"/>
    </xf>
    <xf numFmtId="166" fontId="16" fillId="0" borderId="19" xfId="0" applyNumberFormat="1" applyFont="1" applyBorder="1" applyAlignment="1">
      <alignment horizontal="right" vertical="center"/>
    </xf>
    <xf numFmtId="166" fontId="16" fillId="0" borderId="13" xfId="0" applyNumberFormat="1" applyFont="1" applyBorder="1" applyAlignment="1">
      <alignment horizontal="right" vertical="center"/>
    </xf>
    <xf numFmtId="0" fontId="16" fillId="0" borderId="0" xfId="0" applyFont="1" applyAlignment="1">
      <alignment vertical="center"/>
    </xf>
    <xf numFmtId="0" fontId="16" fillId="0" borderId="19" xfId="0" applyFont="1" applyBorder="1" applyAlignment="1">
      <alignment vertical="center"/>
    </xf>
    <xf numFmtId="0" fontId="9" fillId="0" borderId="0" xfId="0" applyFont="1" applyAlignment="1">
      <alignment vertical="center"/>
    </xf>
    <xf numFmtId="0" fontId="30" fillId="0" borderId="0" xfId="0" applyFont="1"/>
    <xf numFmtId="0" fontId="13" fillId="0" borderId="0" xfId="0" applyFont="1"/>
    <xf numFmtId="0" fontId="31" fillId="0" borderId="0" xfId="0" applyFont="1"/>
    <xf numFmtId="0" fontId="20" fillId="0" borderId="16" xfId="0" applyFont="1" applyBorder="1" applyAlignment="1">
      <alignment horizontal="left" vertical="center"/>
    </xf>
    <xf numFmtId="0" fontId="20" fillId="0" borderId="12" xfId="0" applyFont="1" applyBorder="1" applyAlignment="1">
      <alignment horizontal="right" vertical="center"/>
    </xf>
    <xf numFmtId="0" fontId="20" fillId="0" borderId="14" xfId="0" applyFont="1" applyBorder="1" applyAlignment="1">
      <alignment horizontal="left" vertical="center"/>
    </xf>
    <xf numFmtId="164" fontId="20" fillId="0" borderId="11" xfId="0" applyNumberFormat="1" applyFont="1" applyBorder="1" applyAlignment="1">
      <alignment horizontal="right" vertical="center"/>
    </xf>
    <xf numFmtId="0" fontId="20" fillId="0" borderId="15" xfId="0" applyFont="1" applyBorder="1" applyAlignment="1">
      <alignment horizontal="left" vertical="center"/>
    </xf>
    <xf numFmtId="0" fontId="20" fillId="0" borderId="17" xfId="0" applyFont="1" applyBorder="1" applyAlignment="1">
      <alignment horizontal="left" vertical="center"/>
    </xf>
    <xf numFmtId="164" fontId="20" fillId="0" borderId="13" xfId="0" applyNumberFormat="1" applyFont="1" applyBorder="1" applyAlignment="1">
      <alignment horizontal="right" vertical="center"/>
    </xf>
    <xf numFmtId="0" fontId="16" fillId="4" borderId="16" xfId="0" applyFont="1" applyFill="1" applyBorder="1"/>
    <xf numFmtId="0" fontId="16" fillId="4" borderId="18" xfId="0" applyFont="1" applyFill="1" applyBorder="1" applyAlignment="1">
      <alignment horizontal="right" vertical="center"/>
    </xf>
    <xf numFmtId="0" fontId="16" fillId="4" borderId="12" xfId="0" applyFont="1" applyFill="1" applyBorder="1" applyAlignment="1">
      <alignment horizontal="right" vertical="center"/>
    </xf>
    <xf numFmtId="0" fontId="16" fillId="3" borderId="14" xfId="0" applyFont="1" applyFill="1" applyBorder="1" applyAlignment="1">
      <alignment horizontal="left"/>
    </xf>
    <xf numFmtId="164" fontId="16" fillId="3" borderId="9" xfId="0" applyNumberFormat="1" applyFont="1" applyFill="1" applyBorder="1" applyAlignment="1">
      <alignment horizontal="right" vertical="center"/>
    </xf>
    <xf numFmtId="164" fontId="16" fillId="3" borderId="10" xfId="0" applyNumberFormat="1" applyFont="1" applyFill="1" applyBorder="1" applyAlignment="1">
      <alignment horizontal="right" vertical="center"/>
    </xf>
    <xf numFmtId="0" fontId="16" fillId="3" borderId="15" xfId="0" applyFont="1" applyFill="1" applyBorder="1" applyAlignment="1">
      <alignment horizontal="left"/>
    </xf>
    <xf numFmtId="2" fontId="0" fillId="3" borderId="0" xfId="0" applyNumberFormat="1" applyFill="1"/>
    <xf numFmtId="0" fontId="16" fillId="3" borderId="17" xfId="0" applyFont="1" applyFill="1" applyBorder="1" applyAlignment="1">
      <alignment horizontal="left"/>
    </xf>
    <xf numFmtId="2" fontId="20" fillId="0" borderId="0" xfId="0" applyNumberFormat="1" applyFont="1"/>
    <xf numFmtId="2" fontId="27" fillId="0" borderId="0" xfId="0" applyNumberFormat="1" applyFont="1"/>
    <xf numFmtId="0" fontId="30" fillId="3" borderId="0" xfId="0" applyFont="1" applyFill="1" applyAlignment="1">
      <alignment horizontal="left"/>
    </xf>
    <xf numFmtId="2" fontId="30" fillId="3" borderId="0" xfId="0" applyNumberFormat="1" applyFont="1" applyFill="1"/>
    <xf numFmtId="0" fontId="22" fillId="0" borderId="0" xfId="0" applyFont="1"/>
    <xf numFmtId="0" fontId="5" fillId="3" borderId="0" xfId="0" applyFont="1" applyFill="1"/>
    <xf numFmtId="0" fontId="17" fillId="0" borderId="24" xfId="0" applyFont="1" applyBorder="1" applyAlignment="1">
      <alignment horizontal="left" vertical="center"/>
    </xf>
    <xf numFmtId="166" fontId="17" fillId="0" borderId="25" xfId="2" applyNumberFormat="1" applyFont="1" applyBorder="1"/>
    <xf numFmtId="166" fontId="17" fillId="0" borderId="25" xfId="2" applyNumberFormat="1" applyFont="1" applyBorder="1" applyAlignment="1">
      <alignment horizontal="right" vertical="center"/>
    </xf>
    <xf numFmtId="0" fontId="17" fillId="0" borderId="26" xfId="0" applyFont="1" applyBorder="1" applyAlignment="1">
      <alignment horizontal="left"/>
    </xf>
    <xf numFmtId="166" fontId="17" fillId="0" borderId="27" xfId="2" applyNumberFormat="1" applyFont="1" applyBorder="1"/>
    <xf numFmtId="0" fontId="17" fillId="0" borderId="26" xfId="0" applyFont="1" applyBorder="1" applyAlignment="1">
      <alignment horizontal="left" vertical="center"/>
    </xf>
    <xf numFmtId="166" fontId="17" fillId="0" borderId="27" xfId="2" applyNumberFormat="1" applyFont="1" applyBorder="1" applyAlignment="1">
      <alignment horizontal="right" vertical="center"/>
    </xf>
    <xf numFmtId="1" fontId="17" fillId="0" borderId="24" xfId="0" applyNumberFormat="1" applyFont="1" applyBorder="1" applyAlignment="1">
      <alignment horizontal="left" vertical="center"/>
    </xf>
    <xf numFmtId="1" fontId="17" fillId="0" borderId="26" xfId="0" applyNumberFormat="1" applyFont="1" applyBorder="1" applyAlignment="1">
      <alignment horizontal="left" vertical="center"/>
    </xf>
    <xf numFmtId="0" fontId="7" fillId="3" borderId="0" xfId="0" applyFont="1" applyFill="1"/>
    <xf numFmtId="0" fontId="32" fillId="0" borderId="9" xfId="0" applyFont="1" applyBorder="1"/>
    <xf numFmtId="0" fontId="33" fillId="0" borderId="0" xfId="0" applyFont="1"/>
    <xf numFmtId="0" fontId="22" fillId="0" borderId="9" xfId="0" applyFont="1" applyBorder="1"/>
    <xf numFmtId="0" fontId="6" fillId="0" borderId="0" xfId="1" applyFont="1" applyBorder="1"/>
    <xf numFmtId="0" fontId="5" fillId="0" borderId="0" xfId="0" applyFont="1" applyBorder="1"/>
    <xf numFmtId="0" fontId="2" fillId="3" borderId="0" xfId="0" applyFont="1" applyFill="1"/>
    <xf numFmtId="0" fontId="6" fillId="0" borderId="0" xfId="0" applyFont="1" applyBorder="1"/>
    <xf numFmtId="0" fontId="4" fillId="0" borderId="18" xfId="0" applyFont="1" applyBorder="1"/>
    <xf numFmtId="0" fontId="33" fillId="0" borderId="18" xfId="0" applyFont="1" applyBorder="1"/>
    <xf numFmtId="0" fontId="2" fillId="0" borderId="18" xfId="0" applyFont="1" applyBorder="1"/>
    <xf numFmtId="0" fontId="3" fillId="0" borderId="9" xfId="0" applyFont="1" applyBorder="1"/>
    <xf numFmtId="0" fontId="34" fillId="0" borderId="18" xfId="1" applyFont="1" applyBorder="1"/>
    <xf numFmtId="0" fontId="35" fillId="0" borderId="0" xfId="0" applyFont="1" applyBorder="1"/>
    <xf numFmtId="0" fontId="36" fillId="0" borderId="0" xfId="0" applyFont="1"/>
    <xf numFmtId="0" fontId="37" fillId="0" borderId="0" xfId="0" applyFont="1"/>
    <xf numFmtId="0" fontId="38" fillId="0" borderId="0" xfId="0" applyFont="1"/>
    <xf numFmtId="0" fontId="39" fillId="0" borderId="0" xfId="0" applyFont="1"/>
    <xf numFmtId="0" fontId="39" fillId="0" borderId="2" xfId="0" applyFont="1" applyBorder="1"/>
    <xf numFmtId="0" fontId="39" fillId="0" borderId="5" xfId="0" applyFont="1" applyBorder="1"/>
    <xf numFmtId="9" fontId="39" fillId="0" borderId="5" xfId="0" applyNumberFormat="1" applyFont="1" applyBorder="1" applyAlignment="1">
      <alignment horizontal="right"/>
    </xf>
    <xf numFmtId="9" fontId="39" fillId="0" borderId="6" xfId="0" applyNumberFormat="1" applyFont="1" applyBorder="1" applyAlignment="1">
      <alignment horizontal="right"/>
    </xf>
    <xf numFmtId="0" fontId="39" fillId="0" borderId="3" xfId="0" applyFont="1" applyBorder="1"/>
    <xf numFmtId="9" fontId="39" fillId="0" borderId="0" xfId="0" applyNumberFormat="1" applyFont="1" applyAlignment="1">
      <alignment horizontal="right"/>
    </xf>
    <xf numFmtId="9" fontId="39" fillId="0" borderId="7" xfId="0" applyNumberFormat="1" applyFont="1" applyBorder="1" applyAlignment="1">
      <alignment horizontal="right"/>
    </xf>
    <xf numFmtId="0" fontId="39" fillId="0" borderId="4" xfId="0" applyFont="1" applyBorder="1"/>
    <xf numFmtId="0" fontId="39" fillId="0" borderId="1" xfId="0" applyFont="1" applyBorder="1"/>
    <xf numFmtId="9" fontId="39" fillId="0" borderId="8" xfId="0" applyNumberFormat="1" applyFont="1" applyBorder="1" applyAlignment="1">
      <alignment horizontal="right"/>
    </xf>
    <xf numFmtId="9" fontId="39" fillId="0" borderId="1" xfId="0" applyNumberFormat="1" applyFont="1" applyBorder="1" applyAlignment="1">
      <alignment horizontal="right"/>
    </xf>
    <xf numFmtId="1" fontId="39" fillId="0" borderId="5" xfId="0" applyNumberFormat="1" applyFont="1" applyBorder="1" applyAlignment="1">
      <alignment horizontal="right"/>
    </xf>
    <xf numFmtId="1" fontId="39" fillId="0" borderId="6" xfId="0" applyNumberFormat="1" applyFont="1" applyBorder="1" applyAlignment="1">
      <alignment horizontal="right"/>
    </xf>
    <xf numFmtId="1" fontId="39" fillId="0" borderId="0" xfId="0" applyNumberFormat="1" applyFont="1" applyAlignment="1">
      <alignment horizontal="right"/>
    </xf>
    <xf numFmtId="1" fontId="39" fillId="0" borderId="7" xfId="0" applyNumberFormat="1" applyFont="1" applyBorder="1" applyAlignment="1">
      <alignment horizontal="right"/>
    </xf>
    <xf numFmtId="1" fontId="39" fillId="0" borderId="1" xfId="0" applyNumberFormat="1" applyFont="1" applyBorder="1" applyAlignment="1">
      <alignment horizontal="right"/>
    </xf>
    <xf numFmtId="1" fontId="39" fillId="0" borderId="8" xfId="0" applyNumberFormat="1" applyFont="1" applyBorder="1" applyAlignment="1">
      <alignment horizontal="right"/>
    </xf>
    <xf numFmtId="165" fontId="2" fillId="0" borderId="15" xfId="0" applyNumberFormat="1" applyFont="1" applyBorder="1" applyAlignment="1">
      <alignment horizontal="left"/>
    </xf>
    <xf numFmtId="9" fontId="2" fillId="0" borderId="11" xfId="0" applyNumberFormat="1" applyFont="1" applyBorder="1" applyAlignment="1">
      <alignment horizontal="right"/>
    </xf>
    <xf numFmtId="165" fontId="2" fillId="0" borderId="28" xfId="0" applyNumberFormat="1" applyFont="1" applyBorder="1" applyAlignment="1">
      <alignment horizontal="left"/>
    </xf>
    <xf numFmtId="9" fontId="2" fillId="0" borderId="29" xfId="0" applyNumberFormat="1" applyFont="1" applyBorder="1" applyAlignment="1">
      <alignment horizontal="right"/>
    </xf>
    <xf numFmtId="0" fontId="9" fillId="0" borderId="0" xfId="0" applyFont="1" applyBorder="1"/>
    <xf numFmtId="0" fontId="0" fillId="0" borderId="0" xfId="0" applyBorder="1"/>
    <xf numFmtId="165" fontId="2" fillId="0" borderId="16" xfId="0" applyNumberFormat="1" applyFont="1" applyBorder="1" applyAlignment="1">
      <alignment horizontal="left"/>
    </xf>
    <xf numFmtId="9" fontId="2" fillId="0" borderId="12" xfId="0" applyNumberFormat="1" applyFont="1" applyBorder="1" applyAlignment="1">
      <alignment horizontal="right"/>
    </xf>
    <xf numFmtId="0" fontId="0" fillId="0" borderId="14" xfId="0" applyBorder="1"/>
    <xf numFmtId="0" fontId="2" fillId="0" borderId="9" xfId="0" applyFont="1" applyBorder="1"/>
    <xf numFmtId="9" fontId="2" fillId="0" borderId="10" xfId="2" applyFont="1" applyBorder="1"/>
    <xf numFmtId="9" fontId="2" fillId="0" borderId="11" xfId="2" applyFont="1" applyBorder="1"/>
    <xf numFmtId="0" fontId="2" fillId="0" borderId="19" xfId="0" applyFont="1" applyBorder="1"/>
    <xf numFmtId="9" fontId="2" fillId="0" borderId="13" xfId="2" applyFont="1" applyBorder="1"/>
    <xf numFmtId="0" fontId="9" fillId="0" borderId="0" xfId="0" applyFont="1" applyFill="1"/>
    <xf numFmtId="0" fontId="7" fillId="0" borderId="0" xfId="0" applyFont="1" applyFill="1"/>
    <xf numFmtId="0" fontId="0" fillId="0" borderId="0" xfId="0" applyFill="1"/>
    <xf numFmtId="0" fontId="8" fillId="0" borderId="0" xfId="0" applyFont="1" applyFill="1"/>
    <xf numFmtId="0" fontId="17" fillId="0" borderId="0" xfId="0" applyFont="1" applyFill="1"/>
    <xf numFmtId="0" fontId="17" fillId="0" borderId="20" xfId="0" applyFont="1" applyFill="1" applyBorder="1" applyAlignment="1">
      <alignment horizontal="left" vertical="center"/>
    </xf>
    <xf numFmtId="0" fontId="17" fillId="0" borderId="21" xfId="0" applyFont="1" applyFill="1" applyBorder="1" applyAlignment="1">
      <alignment horizontal="right" vertical="center"/>
    </xf>
    <xf numFmtId="0" fontId="17" fillId="0" borderId="22" xfId="0" applyFont="1" applyFill="1" applyBorder="1"/>
    <xf numFmtId="164" fontId="0" fillId="0" borderId="23" xfId="0" applyNumberFormat="1" applyFill="1" applyBorder="1"/>
    <xf numFmtId="0" fontId="17" fillId="0" borderId="20" xfId="0" applyFont="1" applyFill="1" applyBorder="1"/>
    <xf numFmtId="0" fontId="17" fillId="0" borderId="24" xfId="0" applyFont="1" applyFill="1" applyBorder="1" applyAlignment="1">
      <alignment horizontal="left" vertical="center"/>
    </xf>
    <xf numFmtId="166" fontId="17" fillId="0" borderId="25" xfId="2" applyNumberFormat="1" applyFont="1" applyFill="1" applyBorder="1" applyAlignment="1">
      <alignment horizontal="right" vertical="center"/>
    </xf>
    <xf numFmtId="0" fontId="17" fillId="0" borderId="26" xfId="0" applyFont="1" applyFill="1" applyBorder="1"/>
    <xf numFmtId="164" fontId="0" fillId="0" borderId="27" xfId="0" applyNumberFormat="1" applyFill="1" applyBorder="1"/>
    <xf numFmtId="1" fontId="17" fillId="0" borderId="24" xfId="0" applyNumberFormat="1" applyFont="1" applyFill="1" applyBorder="1" applyAlignment="1">
      <alignment horizontal="left" vertical="center"/>
    </xf>
    <xf numFmtId="0" fontId="5" fillId="0" borderId="0" xfId="0" applyFont="1" applyFill="1"/>
    <xf numFmtId="0" fontId="0" fillId="0" borderId="23" xfId="0" applyFill="1" applyBorder="1"/>
    <xf numFmtId="166" fontId="17" fillId="0" borderId="25" xfId="2" applyNumberFormat="1" applyFont="1" applyFill="1" applyBorder="1"/>
    <xf numFmtId="0" fontId="0" fillId="0" borderId="27" xfId="0" applyFill="1" applyBorder="1"/>
    <xf numFmtId="0" fontId="2" fillId="0" borderId="0" xfId="0" applyFont="1" applyFill="1"/>
    <xf numFmtId="0" fontId="18" fillId="0" borderId="0" xfId="0" applyFont="1" applyFill="1"/>
    <xf numFmtId="0" fontId="19" fillId="0" borderId="0" xfId="0" applyFont="1" applyFill="1"/>
    <xf numFmtId="0" fontId="16" fillId="0" borderId="0" xfId="0" applyFont="1" applyFill="1"/>
    <xf numFmtId="0" fontId="16" fillId="0" borderId="16" xfId="0" applyFont="1" applyFill="1" applyBorder="1" applyAlignment="1">
      <alignment horizontal="left"/>
    </xf>
    <xf numFmtId="0" fontId="16" fillId="0" borderId="18" xfId="0" applyFont="1" applyFill="1" applyBorder="1" applyAlignment="1">
      <alignment horizontal="right"/>
    </xf>
    <xf numFmtId="0" fontId="16" fillId="0" borderId="12" xfId="0" applyFont="1" applyFill="1" applyBorder="1" applyAlignment="1">
      <alignment horizontal="right"/>
    </xf>
    <xf numFmtId="0" fontId="20" fillId="0" borderId="0" xfId="0" applyFont="1" applyFill="1"/>
    <xf numFmtId="1" fontId="16" fillId="0" borderId="14" xfId="0" applyNumberFormat="1" applyFont="1" applyFill="1" applyBorder="1" applyAlignment="1">
      <alignment horizontal="left"/>
    </xf>
    <xf numFmtId="166" fontId="16" fillId="0" borderId="0" xfId="2" applyNumberFormat="1" applyFont="1" applyFill="1" applyAlignment="1">
      <alignment horizontal="right"/>
    </xf>
    <xf numFmtId="166" fontId="16" fillId="0" borderId="11" xfId="2" applyNumberFormat="1" applyFont="1" applyFill="1" applyBorder="1" applyAlignment="1">
      <alignment horizontal="right"/>
    </xf>
    <xf numFmtId="1" fontId="16" fillId="0" borderId="15" xfId="0" applyNumberFormat="1" applyFont="1" applyFill="1" applyBorder="1" applyAlignment="1">
      <alignment horizontal="left"/>
    </xf>
    <xf numFmtId="1" fontId="16" fillId="0" borderId="17" xfId="0" applyNumberFormat="1" applyFont="1" applyFill="1" applyBorder="1" applyAlignment="1">
      <alignment horizontal="left"/>
    </xf>
    <xf numFmtId="166" fontId="16" fillId="0" borderId="19" xfId="2" applyNumberFormat="1" applyFont="1" applyFill="1" applyBorder="1" applyAlignment="1">
      <alignment horizontal="right"/>
    </xf>
    <xf numFmtId="166" fontId="16" fillId="0" borderId="13" xfId="2" applyNumberFormat="1" applyFont="1" applyFill="1" applyBorder="1" applyAlignment="1">
      <alignment horizontal="right"/>
    </xf>
    <xf numFmtId="0" fontId="21" fillId="0" borderId="0" xfId="0" applyFont="1" applyFill="1" applyAlignment="1">
      <alignment vertical="center"/>
    </xf>
    <xf numFmtId="0" fontId="16" fillId="0" borderId="16" xfId="0" applyFont="1" applyFill="1" applyBorder="1"/>
    <xf numFmtId="0" fontId="16" fillId="0" borderId="14" xfId="0" applyFont="1" applyFill="1" applyBorder="1" applyAlignment="1">
      <alignment horizontal="left"/>
    </xf>
    <xf numFmtId="166" fontId="16" fillId="0" borderId="0" xfId="0" applyNumberFormat="1" applyFont="1" applyFill="1" applyAlignment="1">
      <alignment horizontal="right"/>
    </xf>
    <xf numFmtId="166" fontId="16" fillId="0" borderId="11" xfId="0" applyNumberFormat="1" applyFont="1" applyFill="1" applyBorder="1" applyAlignment="1">
      <alignment horizontal="right"/>
    </xf>
    <xf numFmtId="0" fontId="16" fillId="0" borderId="15" xfId="0" applyFont="1" applyFill="1" applyBorder="1" applyAlignment="1">
      <alignment horizontal="left"/>
    </xf>
    <xf numFmtId="0" fontId="16" fillId="0" borderId="17" xfId="0" applyFont="1" applyFill="1" applyBorder="1" applyAlignment="1">
      <alignment horizontal="left"/>
    </xf>
    <xf numFmtId="166" fontId="16" fillId="0" borderId="19" xfId="0" applyNumberFormat="1" applyFont="1" applyFill="1" applyBorder="1" applyAlignment="1">
      <alignment horizontal="right"/>
    </xf>
    <xf numFmtId="166" fontId="16" fillId="0" borderId="13" xfId="0" applyNumberFormat="1" applyFont="1" applyFill="1" applyBorder="1" applyAlignment="1">
      <alignment horizontal="right"/>
    </xf>
    <xf numFmtId="0" fontId="16" fillId="0" borderId="16" xfId="0" applyFont="1" applyFill="1" applyBorder="1" applyAlignment="1">
      <alignment horizontal="left" vertical="center"/>
    </xf>
    <xf numFmtId="0" fontId="16" fillId="0" borderId="18" xfId="0" applyFont="1" applyFill="1" applyBorder="1" applyAlignment="1">
      <alignment horizontal="right" vertical="center"/>
    </xf>
    <xf numFmtId="0" fontId="16" fillId="0" borderId="12" xfId="0" applyFont="1" applyFill="1" applyBorder="1" applyAlignment="1">
      <alignment horizontal="right" vertical="center"/>
    </xf>
    <xf numFmtId="2" fontId="16" fillId="0" borderId="0" xfId="0" applyNumberFormat="1" applyFont="1" applyFill="1" applyAlignment="1">
      <alignment horizontal="left" vertical="center"/>
    </xf>
    <xf numFmtId="164" fontId="16" fillId="0" borderId="0" xfId="0" applyNumberFormat="1" applyFont="1" applyFill="1" applyAlignment="1">
      <alignment horizontal="right" vertical="center"/>
    </xf>
    <xf numFmtId="164" fontId="16" fillId="0" borderId="11" xfId="0" applyNumberFormat="1" applyFont="1" applyFill="1" applyBorder="1" applyAlignment="1">
      <alignment horizontal="right" vertical="center"/>
    </xf>
    <xf numFmtId="2" fontId="16" fillId="0" borderId="19" xfId="0" applyNumberFormat="1" applyFont="1" applyFill="1" applyBorder="1" applyAlignment="1">
      <alignment horizontal="left" vertical="center"/>
    </xf>
    <xf numFmtId="164" fontId="16" fillId="0" borderId="19" xfId="0" applyNumberFormat="1" applyFont="1" applyFill="1" applyBorder="1" applyAlignment="1">
      <alignment horizontal="right" vertical="center"/>
    </xf>
    <xf numFmtId="164" fontId="16" fillId="0" borderId="13" xfId="0" applyNumberFormat="1" applyFont="1" applyFill="1" applyBorder="1" applyAlignment="1">
      <alignment horizontal="right" vertical="center"/>
    </xf>
    <xf numFmtId="0" fontId="24" fillId="0" borderId="0" xfId="0" applyFont="1" applyFill="1" applyAlignment="1">
      <alignment vertical="center"/>
    </xf>
    <xf numFmtId="164" fontId="16" fillId="0" borderId="10" xfId="0" applyNumberFormat="1" applyFont="1" applyFill="1" applyBorder="1" applyAlignment="1">
      <alignment horizontal="right" vertical="center"/>
    </xf>
    <xf numFmtId="0" fontId="5" fillId="5" borderId="0" xfId="0" applyFont="1" applyFill="1"/>
    <xf numFmtId="0" fontId="0" fillId="5" borderId="0" xfId="0" applyFill="1"/>
    <xf numFmtId="0" fontId="2" fillId="0" borderId="15" xfId="0" applyFont="1" applyBorder="1"/>
    <xf numFmtId="0" fontId="2" fillId="0" borderId="17" xfId="0" applyFont="1" applyBorder="1"/>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calcChain" Target="calcChain.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sharedStrings" Target="sharedStrings.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styles" Target="styles.xml" Id="rId23"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theme" Target="theme/theme1.xml" Id="rId22" /><Relationship Type="http://schemas.openxmlformats.org/officeDocument/2006/relationships/customXml" Target="/customXML/item.xml" Id="imanage.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43.png"/><Relationship Id="rId3" Type="http://schemas.openxmlformats.org/officeDocument/2006/relationships/image" Target="../media/image138.png"/><Relationship Id="rId7" Type="http://schemas.openxmlformats.org/officeDocument/2006/relationships/image" Target="../media/image142.png"/><Relationship Id="rId12" Type="http://schemas.openxmlformats.org/officeDocument/2006/relationships/image" Target="../media/image147.png"/><Relationship Id="rId2" Type="http://schemas.openxmlformats.org/officeDocument/2006/relationships/image" Target="../media/image137.png"/><Relationship Id="rId1" Type="http://schemas.openxmlformats.org/officeDocument/2006/relationships/image" Target="../media/image136.png"/><Relationship Id="rId6" Type="http://schemas.openxmlformats.org/officeDocument/2006/relationships/image" Target="../media/image141.png"/><Relationship Id="rId11" Type="http://schemas.openxmlformats.org/officeDocument/2006/relationships/image" Target="../media/image146.png"/><Relationship Id="rId5" Type="http://schemas.openxmlformats.org/officeDocument/2006/relationships/image" Target="../media/image140.png"/><Relationship Id="rId10" Type="http://schemas.openxmlformats.org/officeDocument/2006/relationships/image" Target="../media/image145.png"/><Relationship Id="rId4" Type="http://schemas.openxmlformats.org/officeDocument/2006/relationships/image" Target="../media/image139.png"/><Relationship Id="rId9" Type="http://schemas.openxmlformats.org/officeDocument/2006/relationships/image" Target="../media/image14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0.png"/><Relationship Id="rId2" Type="http://schemas.openxmlformats.org/officeDocument/2006/relationships/image" Target="../media/image149.png"/><Relationship Id="rId1" Type="http://schemas.openxmlformats.org/officeDocument/2006/relationships/image" Target="../media/image14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3.png"/><Relationship Id="rId2" Type="http://schemas.openxmlformats.org/officeDocument/2006/relationships/image" Target="../media/image152.png"/><Relationship Id="rId1" Type="http://schemas.openxmlformats.org/officeDocument/2006/relationships/image" Target="../media/image151.png"/><Relationship Id="rId4" Type="http://schemas.openxmlformats.org/officeDocument/2006/relationships/image" Target="../media/image15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62.png"/><Relationship Id="rId13" Type="http://schemas.openxmlformats.org/officeDocument/2006/relationships/image" Target="../media/image167.png"/><Relationship Id="rId18" Type="http://schemas.openxmlformats.org/officeDocument/2006/relationships/image" Target="../media/image172.png"/><Relationship Id="rId3" Type="http://schemas.openxmlformats.org/officeDocument/2006/relationships/image" Target="../media/image157.png"/><Relationship Id="rId21" Type="http://schemas.openxmlformats.org/officeDocument/2006/relationships/image" Target="../media/image175.png"/><Relationship Id="rId7" Type="http://schemas.openxmlformats.org/officeDocument/2006/relationships/image" Target="../media/image161.png"/><Relationship Id="rId12" Type="http://schemas.openxmlformats.org/officeDocument/2006/relationships/image" Target="../media/image166.png"/><Relationship Id="rId17" Type="http://schemas.openxmlformats.org/officeDocument/2006/relationships/image" Target="../media/image171.png"/><Relationship Id="rId2" Type="http://schemas.openxmlformats.org/officeDocument/2006/relationships/image" Target="../media/image156.png"/><Relationship Id="rId16" Type="http://schemas.openxmlformats.org/officeDocument/2006/relationships/image" Target="../media/image170.png"/><Relationship Id="rId20" Type="http://schemas.openxmlformats.org/officeDocument/2006/relationships/image" Target="../media/image174.png"/><Relationship Id="rId1" Type="http://schemas.openxmlformats.org/officeDocument/2006/relationships/image" Target="../media/image155.png"/><Relationship Id="rId6" Type="http://schemas.openxmlformats.org/officeDocument/2006/relationships/image" Target="../media/image160.png"/><Relationship Id="rId11" Type="http://schemas.openxmlformats.org/officeDocument/2006/relationships/image" Target="../media/image165.png"/><Relationship Id="rId5" Type="http://schemas.openxmlformats.org/officeDocument/2006/relationships/image" Target="../media/image159.png"/><Relationship Id="rId15" Type="http://schemas.openxmlformats.org/officeDocument/2006/relationships/image" Target="../media/image169.png"/><Relationship Id="rId10" Type="http://schemas.openxmlformats.org/officeDocument/2006/relationships/image" Target="../media/image164.png"/><Relationship Id="rId19" Type="http://schemas.openxmlformats.org/officeDocument/2006/relationships/image" Target="../media/image173.png"/><Relationship Id="rId4" Type="http://schemas.openxmlformats.org/officeDocument/2006/relationships/image" Target="../media/image158.png"/><Relationship Id="rId9" Type="http://schemas.openxmlformats.org/officeDocument/2006/relationships/image" Target="../media/image163.png"/><Relationship Id="rId14" Type="http://schemas.openxmlformats.org/officeDocument/2006/relationships/image" Target="../media/image16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83.png"/><Relationship Id="rId13" Type="http://schemas.openxmlformats.org/officeDocument/2006/relationships/image" Target="../media/image188.png"/><Relationship Id="rId18" Type="http://schemas.openxmlformats.org/officeDocument/2006/relationships/image" Target="../media/image193.png"/><Relationship Id="rId3" Type="http://schemas.openxmlformats.org/officeDocument/2006/relationships/image" Target="../media/image178.png"/><Relationship Id="rId21" Type="http://schemas.openxmlformats.org/officeDocument/2006/relationships/image" Target="../media/image196.png"/><Relationship Id="rId7" Type="http://schemas.openxmlformats.org/officeDocument/2006/relationships/image" Target="../media/image182.png"/><Relationship Id="rId12" Type="http://schemas.openxmlformats.org/officeDocument/2006/relationships/image" Target="../media/image187.png"/><Relationship Id="rId17" Type="http://schemas.openxmlformats.org/officeDocument/2006/relationships/image" Target="../media/image192.png"/><Relationship Id="rId2" Type="http://schemas.openxmlformats.org/officeDocument/2006/relationships/image" Target="../media/image177.png"/><Relationship Id="rId16" Type="http://schemas.openxmlformats.org/officeDocument/2006/relationships/image" Target="../media/image191.png"/><Relationship Id="rId20" Type="http://schemas.openxmlformats.org/officeDocument/2006/relationships/image" Target="../media/image195.png"/><Relationship Id="rId1" Type="http://schemas.openxmlformats.org/officeDocument/2006/relationships/image" Target="../media/image176.png"/><Relationship Id="rId6" Type="http://schemas.openxmlformats.org/officeDocument/2006/relationships/image" Target="../media/image181.png"/><Relationship Id="rId11" Type="http://schemas.openxmlformats.org/officeDocument/2006/relationships/image" Target="../media/image186.png"/><Relationship Id="rId5" Type="http://schemas.openxmlformats.org/officeDocument/2006/relationships/image" Target="../media/image180.png"/><Relationship Id="rId15" Type="http://schemas.openxmlformats.org/officeDocument/2006/relationships/image" Target="../media/image190.png"/><Relationship Id="rId10" Type="http://schemas.openxmlformats.org/officeDocument/2006/relationships/image" Target="../media/image185.png"/><Relationship Id="rId19" Type="http://schemas.openxmlformats.org/officeDocument/2006/relationships/image" Target="../media/image194.png"/><Relationship Id="rId4" Type="http://schemas.openxmlformats.org/officeDocument/2006/relationships/image" Target="../media/image179.png"/><Relationship Id="rId9" Type="http://schemas.openxmlformats.org/officeDocument/2006/relationships/image" Target="../media/image184.png"/><Relationship Id="rId14" Type="http://schemas.openxmlformats.org/officeDocument/2006/relationships/image" Target="../media/image189.png"/><Relationship Id="rId22" Type="http://schemas.openxmlformats.org/officeDocument/2006/relationships/image" Target="../media/image19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05.png"/><Relationship Id="rId13" Type="http://schemas.openxmlformats.org/officeDocument/2006/relationships/image" Target="../media/image210.png"/><Relationship Id="rId18" Type="http://schemas.openxmlformats.org/officeDocument/2006/relationships/image" Target="../media/image215.png"/><Relationship Id="rId3" Type="http://schemas.openxmlformats.org/officeDocument/2006/relationships/image" Target="../media/image200.png"/><Relationship Id="rId21" Type="http://schemas.openxmlformats.org/officeDocument/2006/relationships/image" Target="../media/image218.png"/><Relationship Id="rId7" Type="http://schemas.openxmlformats.org/officeDocument/2006/relationships/image" Target="../media/image204.png"/><Relationship Id="rId12" Type="http://schemas.openxmlformats.org/officeDocument/2006/relationships/image" Target="../media/image209.png"/><Relationship Id="rId17" Type="http://schemas.openxmlformats.org/officeDocument/2006/relationships/image" Target="../media/image214.png"/><Relationship Id="rId2" Type="http://schemas.openxmlformats.org/officeDocument/2006/relationships/image" Target="../media/image199.png"/><Relationship Id="rId16" Type="http://schemas.openxmlformats.org/officeDocument/2006/relationships/image" Target="../media/image213.png"/><Relationship Id="rId20" Type="http://schemas.openxmlformats.org/officeDocument/2006/relationships/image" Target="../media/image217.png"/><Relationship Id="rId1" Type="http://schemas.openxmlformats.org/officeDocument/2006/relationships/image" Target="../media/image198.png"/><Relationship Id="rId6" Type="http://schemas.openxmlformats.org/officeDocument/2006/relationships/image" Target="../media/image203.png"/><Relationship Id="rId11" Type="http://schemas.openxmlformats.org/officeDocument/2006/relationships/image" Target="../media/image208.png"/><Relationship Id="rId5" Type="http://schemas.openxmlformats.org/officeDocument/2006/relationships/image" Target="../media/image202.png"/><Relationship Id="rId15" Type="http://schemas.openxmlformats.org/officeDocument/2006/relationships/image" Target="../media/image212.png"/><Relationship Id="rId10" Type="http://schemas.openxmlformats.org/officeDocument/2006/relationships/image" Target="../media/image207.png"/><Relationship Id="rId19" Type="http://schemas.openxmlformats.org/officeDocument/2006/relationships/image" Target="../media/image216.png"/><Relationship Id="rId4" Type="http://schemas.openxmlformats.org/officeDocument/2006/relationships/image" Target="../media/image201.png"/><Relationship Id="rId9" Type="http://schemas.openxmlformats.org/officeDocument/2006/relationships/image" Target="../media/image206.png"/><Relationship Id="rId14" Type="http://schemas.openxmlformats.org/officeDocument/2006/relationships/image" Target="../media/image211.png"/><Relationship Id="rId22" Type="http://schemas.openxmlformats.org/officeDocument/2006/relationships/image" Target="../media/image219.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27.png"/><Relationship Id="rId3" Type="http://schemas.openxmlformats.org/officeDocument/2006/relationships/image" Target="../media/image222.png"/><Relationship Id="rId7" Type="http://schemas.openxmlformats.org/officeDocument/2006/relationships/image" Target="../media/image226.png"/><Relationship Id="rId2" Type="http://schemas.openxmlformats.org/officeDocument/2006/relationships/image" Target="../media/image221.png"/><Relationship Id="rId1" Type="http://schemas.openxmlformats.org/officeDocument/2006/relationships/image" Target="../media/image220.png"/><Relationship Id="rId6" Type="http://schemas.openxmlformats.org/officeDocument/2006/relationships/image" Target="../media/image225.png"/><Relationship Id="rId11" Type="http://schemas.openxmlformats.org/officeDocument/2006/relationships/image" Target="../media/image230.png"/><Relationship Id="rId5" Type="http://schemas.openxmlformats.org/officeDocument/2006/relationships/image" Target="../media/image224.png"/><Relationship Id="rId10" Type="http://schemas.openxmlformats.org/officeDocument/2006/relationships/image" Target="../media/image229.png"/><Relationship Id="rId4" Type="http://schemas.openxmlformats.org/officeDocument/2006/relationships/image" Target="../media/image223.png"/><Relationship Id="rId9" Type="http://schemas.openxmlformats.org/officeDocument/2006/relationships/image" Target="../media/image22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2.png"/><Relationship Id="rId1" Type="http://schemas.openxmlformats.org/officeDocument/2006/relationships/image" Target="../media/image23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35.png"/><Relationship Id="rId2" Type="http://schemas.openxmlformats.org/officeDocument/2006/relationships/image" Target="../media/image234.png"/><Relationship Id="rId1" Type="http://schemas.openxmlformats.org/officeDocument/2006/relationships/image" Target="../media/image23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38.png"/><Relationship Id="rId2" Type="http://schemas.openxmlformats.org/officeDocument/2006/relationships/image" Target="../media/image237.png"/><Relationship Id="rId1" Type="http://schemas.openxmlformats.org/officeDocument/2006/relationships/image" Target="../media/image236.png"/><Relationship Id="rId4" Type="http://schemas.openxmlformats.org/officeDocument/2006/relationships/image" Target="../media/image2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42.png"/><Relationship Id="rId2" Type="http://schemas.openxmlformats.org/officeDocument/2006/relationships/image" Target="../media/image241.png"/><Relationship Id="rId1" Type="http://schemas.openxmlformats.org/officeDocument/2006/relationships/image" Target="../media/image240.png"/><Relationship Id="rId4" Type="http://schemas.openxmlformats.org/officeDocument/2006/relationships/image" Target="../media/image24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9" Type="http://schemas.openxmlformats.org/officeDocument/2006/relationships/image" Target="../media/image45.png"/></Relationships>
</file>

<file path=xl/drawings/_rels/drawing7.xml.rels><?xml version="1.0" encoding="UTF-8" standalone="yes"?>
<Relationships xmlns="http://schemas.openxmlformats.org/package/2006/relationships"><Relationship Id="rId8" Type="http://schemas.openxmlformats.org/officeDocument/2006/relationships/image" Target="../media/image53.png"/><Relationship Id="rId13" Type="http://schemas.openxmlformats.org/officeDocument/2006/relationships/image" Target="../media/image58.png"/><Relationship Id="rId18" Type="http://schemas.openxmlformats.org/officeDocument/2006/relationships/image" Target="../media/image63.png"/><Relationship Id="rId26" Type="http://schemas.openxmlformats.org/officeDocument/2006/relationships/image" Target="../media/image71.png"/><Relationship Id="rId3" Type="http://schemas.openxmlformats.org/officeDocument/2006/relationships/image" Target="../media/image48.png"/><Relationship Id="rId21" Type="http://schemas.openxmlformats.org/officeDocument/2006/relationships/image" Target="../media/image66.png"/><Relationship Id="rId7" Type="http://schemas.openxmlformats.org/officeDocument/2006/relationships/image" Target="../media/image52.png"/><Relationship Id="rId12" Type="http://schemas.openxmlformats.org/officeDocument/2006/relationships/image" Target="../media/image57.png"/><Relationship Id="rId17" Type="http://schemas.openxmlformats.org/officeDocument/2006/relationships/image" Target="../media/image62.png"/><Relationship Id="rId25" Type="http://schemas.openxmlformats.org/officeDocument/2006/relationships/image" Target="../media/image70.png"/><Relationship Id="rId2" Type="http://schemas.openxmlformats.org/officeDocument/2006/relationships/image" Target="../media/image47.png"/><Relationship Id="rId16" Type="http://schemas.openxmlformats.org/officeDocument/2006/relationships/image" Target="../media/image61.png"/><Relationship Id="rId20" Type="http://schemas.openxmlformats.org/officeDocument/2006/relationships/image" Target="../media/image65.png"/><Relationship Id="rId1" Type="http://schemas.openxmlformats.org/officeDocument/2006/relationships/image" Target="../media/image46.png"/><Relationship Id="rId6" Type="http://schemas.openxmlformats.org/officeDocument/2006/relationships/image" Target="../media/image51.png"/><Relationship Id="rId11" Type="http://schemas.openxmlformats.org/officeDocument/2006/relationships/image" Target="../media/image56.png"/><Relationship Id="rId24" Type="http://schemas.openxmlformats.org/officeDocument/2006/relationships/image" Target="../media/image69.png"/><Relationship Id="rId5" Type="http://schemas.openxmlformats.org/officeDocument/2006/relationships/image" Target="../media/image50.png"/><Relationship Id="rId15" Type="http://schemas.openxmlformats.org/officeDocument/2006/relationships/image" Target="../media/image60.png"/><Relationship Id="rId23" Type="http://schemas.openxmlformats.org/officeDocument/2006/relationships/image" Target="../media/image68.png"/><Relationship Id="rId10" Type="http://schemas.openxmlformats.org/officeDocument/2006/relationships/image" Target="../media/image55.png"/><Relationship Id="rId19" Type="http://schemas.openxmlformats.org/officeDocument/2006/relationships/image" Target="../media/image64.png"/><Relationship Id="rId4" Type="http://schemas.openxmlformats.org/officeDocument/2006/relationships/image" Target="../media/image49.png"/><Relationship Id="rId9" Type="http://schemas.openxmlformats.org/officeDocument/2006/relationships/image" Target="../media/image54.png"/><Relationship Id="rId14" Type="http://schemas.openxmlformats.org/officeDocument/2006/relationships/image" Target="../media/image59.png"/><Relationship Id="rId22" Type="http://schemas.openxmlformats.org/officeDocument/2006/relationships/image" Target="../media/image67.png"/><Relationship Id="rId27" Type="http://schemas.openxmlformats.org/officeDocument/2006/relationships/image" Target="../media/image72.png"/></Relationships>
</file>

<file path=xl/drawings/_rels/drawing8.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image" Target="../media/image85.png"/><Relationship Id="rId18" Type="http://schemas.openxmlformats.org/officeDocument/2006/relationships/image" Target="../media/image90.png"/><Relationship Id="rId26" Type="http://schemas.openxmlformats.org/officeDocument/2006/relationships/image" Target="../media/image98.png"/><Relationship Id="rId3" Type="http://schemas.openxmlformats.org/officeDocument/2006/relationships/image" Target="../media/image75.png"/><Relationship Id="rId21" Type="http://schemas.openxmlformats.org/officeDocument/2006/relationships/image" Target="../media/image93.png"/><Relationship Id="rId7" Type="http://schemas.openxmlformats.org/officeDocument/2006/relationships/image" Target="../media/image79.png"/><Relationship Id="rId12" Type="http://schemas.openxmlformats.org/officeDocument/2006/relationships/image" Target="../media/image84.png"/><Relationship Id="rId17" Type="http://schemas.openxmlformats.org/officeDocument/2006/relationships/image" Target="../media/image89.png"/><Relationship Id="rId25" Type="http://schemas.openxmlformats.org/officeDocument/2006/relationships/image" Target="../media/image97.png"/><Relationship Id="rId2" Type="http://schemas.openxmlformats.org/officeDocument/2006/relationships/image" Target="../media/image74.png"/><Relationship Id="rId16" Type="http://schemas.openxmlformats.org/officeDocument/2006/relationships/image" Target="../media/image88.png"/><Relationship Id="rId20" Type="http://schemas.openxmlformats.org/officeDocument/2006/relationships/image" Target="../media/image92.png"/><Relationship Id="rId29" Type="http://schemas.openxmlformats.org/officeDocument/2006/relationships/image" Target="../media/image101.png"/><Relationship Id="rId1" Type="http://schemas.openxmlformats.org/officeDocument/2006/relationships/image" Target="../media/image73.png"/><Relationship Id="rId6" Type="http://schemas.openxmlformats.org/officeDocument/2006/relationships/image" Target="../media/image78.png"/><Relationship Id="rId11" Type="http://schemas.openxmlformats.org/officeDocument/2006/relationships/image" Target="../media/image83.png"/><Relationship Id="rId24" Type="http://schemas.openxmlformats.org/officeDocument/2006/relationships/image" Target="../media/image96.png"/><Relationship Id="rId5" Type="http://schemas.openxmlformats.org/officeDocument/2006/relationships/image" Target="../media/image77.png"/><Relationship Id="rId15" Type="http://schemas.openxmlformats.org/officeDocument/2006/relationships/image" Target="../media/image87.png"/><Relationship Id="rId23" Type="http://schemas.openxmlformats.org/officeDocument/2006/relationships/image" Target="../media/image95.png"/><Relationship Id="rId28" Type="http://schemas.openxmlformats.org/officeDocument/2006/relationships/image" Target="../media/image100.png"/><Relationship Id="rId10" Type="http://schemas.openxmlformats.org/officeDocument/2006/relationships/image" Target="../media/image82.png"/><Relationship Id="rId19" Type="http://schemas.openxmlformats.org/officeDocument/2006/relationships/image" Target="../media/image91.png"/><Relationship Id="rId31" Type="http://schemas.openxmlformats.org/officeDocument/2006/relationships/image" Target="../media/image103.png"/><Relationship Id="rId4" Type="http://schemas.openxmlformats.org/officeDocument/2006/relationships/image" Target="../media/image76.png"/><Relationship Id="rId9" Type="http://schemas.openxmlformats.org/officeDocument/2006/relationships/image" Target="../media/image81.png"/><Relationship Id="rId14" Type="http://schemas.openxmlformats.org/officeDocument/2006/relationships/image" Target="../media/image86.png"/><Relationship Id="rId22" Type="http://schemas.openxmlformats.org/officeDocument/2006/relationships/image" Target="../media/image94.png"/><Relationship Id="rId27" Type="http://schemas.openxmlformats.org/officeDocument/2006/relationships/image" Target="../media/image99.png"/><Relationship Id="rId30" Type="http://schemas.openxmlformats.org/officeDocument/2006/relationships/image" Target="../media/image102.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1.png"/><Relationship Id="rId13" Type="http://schemas.openxmlformats.org/officeDocument/2006/relationships/image" Target="../media/image116.png"/><Relationship Id="rId18" Type="http://schemas.openxmlformats.org/officeDocument/2006/relationships/image" Target="../media/image121.png"/><Relationship Id="rId26" Type="http://schemas.openxmlformats.org/officeDocument/2006/relationships/image" Target="../media/image129.png"/><Relationship Id="rId3" Type="http://schemas.openxmlformats.org/officeDocument/2006/relationships/image" Target="../media/image106.png"/><Relationship Id="rId21" Type="http://schemas.openxmlformats.org/officeDocument/2006/relationships/image" Target="../media/image124.png"/><Relationship Id="rId7" Type="http://schemas.openxmlformats.org/officeDocument/2006/relationships/image" Target="../media/image110.png"/><Relationship Id="rId12" Type="http://schemas.openxmlformats.org/officeDocument/2006/relationships/image" Target="../media/image115.png"/><Relationship Id="rId17" Type="http://schemas.openxmlformats.org/officeDocument/2006/relationships/image" Target="../media/image120.png"/><Relationship Id="rId25" Type="http://schemas.openxmlformats.org/officeDocument/2006/relationships/image" Target="../media/image128.png"/><Relationship Id="rId2" Type="http://schemas.openxmlformats.org/officeDocument/2006/relationships/image" Target="../media/image105.png"/><Relationship Id="rId16" Type="http://schemas.openxmlformats.org/officeDocument/2006/relationships/image" Target="../media/image119.png"/><Relationship Id="rId20" Type="http://schemas.openxmlformats.org/officeDocument/2006/relationships/image" Target="../media/image123.png"/><Relationship Id="rId29" Type="http://schemas.openxmlformats.org/officeDocument/2006/relationships/image" Target="../media/image132.png"/><Relationship Id="rId1" Type="http://schemas.openxmlformats.org/officeDocument/2006/relationships/image" Target="../media/image104.png"/><Relationship Id="rId6" Type="http://schemas.openxmlformats.org/officeDocument/2006/relationships/image" Target="../media/image109.png"/><Relationship Id="rId11" Type="http://schemas.openxmlformats.org/officeDocument/2006/relationships/image" Target="../media/image114.png"/><Relationship Id="rId24" Type="http://schemas.openxmlformats.org/officeDocument/2006/relationships/image" Target="../media/image127.png"/><Relationship Id="rId32" Type="http://schemas.openxmlformats.org/officeDocument/2006/relationships/image" Target="../media/image135.png"/><Relationship Id="rId5" Type="http://schemas.openxmlformats.org/officeDocument/2006/relationships/image" Target="../media/image108.png"/><Relationship Id="rId15" Type="http://schemas.openxmlformats.org/officeDocument/2006/relationships/image" Target="../media/image118.png"/><Relationship Id="rId23" Type="http://schemas.openxmlformats.org/officeDocument/2006/relationships/image" Target="../media/image126.png"/><Relationship Id="rId28" Type="http://schemas.openxmlformats.org/officeDocument/2006/relationships/image" Target="../media/image131.png"/><Relationship Id="rId10" Type="http://schemas.openxmlformats.org/officeDocument/2006/relationships/image" Target="../media/image113.png"/><Relationship Id="rId19" Type="http://schemas.openxmlformats.org/officeDocument/2006/relationships/image" Target="../media/image122.png"/><Relationship Id="rId31" Type="http://schemas.openxmlformats.org/officeDocument/2006/relationships/image" Target="../media/image134.png"/><Relationship Id="rId4" Type="http://schemas.openxmlformats.org/officeDocument/2006/relationships/image" Target="../media/image107.png"/><Relationship Id="rId9" Type="http://schemas.openxmlformats.org/officeDocument/2006/relationships/image" Target="../media/image112.png"/><Relationship Id="rId14" Type="http://schemas.openxmlformats.org/officeDocument/2006/relationships/image" Target="../media/image117.png"/><Relationship Id="rId22" Type="http://schemas.openxmlformats.org/officeDocument/2006/relationships/image" Target="../media/image125.png"/><Relationship Id="rId27" Type="http://schemas.openxmlformats.org/officeDocument/2006/relationships/image" Target="../media/image130.png"/><Relationship Id="rId30"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5295900" cy="866775"/>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xdr:col>
      <xdr:colOff>0</xdr:colOff>
      <xdr:row>4</xdr:row>
      <xdr:rowOff>0</xdr:rowOff>
    </xdr:from>
    <xdr:ext cx="5486400" cy="3657600"/>
    <xdr:pic>
      <xdr:nvPicPr>
        <xdr:cNvPr id="2" name="Picture 1">
          <a:extLst>
            <a:ext uri="{FF2B5EF4-FFF2-40B4-BE49-F238E27FC236}">
              <a16:creationId xmlns:a16="http://schemas.microsoft.com/office/drawing/2014/main" id="{92F4AD6A-8BCF-4F17-A742-C50A6E3F61A3}"/>
            </a:ext>
          </a:extLst>
        </xdr:cNvPr>
        <xdr:cNvPicPr>
          <a:picLocks noChangeAspect="1"/>
        </xdr:cNvPicPr>
      </xdr:nvPicPr>
      <xdr:blipFill>
        <a:blip xmlns:r="http://schemas.openxmlformats.org/officeDocument/2006/relationships" r:embed="rId1"/>
        <a:stretch>
          <a:fillRect/>
        </a:stretch>
      </xdr:blipFill>
      <xdr:spPr>
        <a:xfrm>
          <a:off x="5924550" y="904875"/>
          <a:ext cx="5486400" cy="3657600"/>
        </a:xfrm>
        <a:prstGeom prst="rect">
          <a:avLst/>
        </a:prstGeom>
      </xdr:spPr>
    </xdr:pic>
    <xdr:clientData/>
  </xdr:oneCellAnchor>
  <xdr:oneCellAnchor>
    <xdr:from>
      <xdr:col>20</xdr:col>
      <xdr:colOff>0</xdr:colOff>
      <xdr:row>4</xdr:row>
      <xdr:rowOff>0</xdr:rowOff>
    </xdr:from>
    <xdr:ext cx="5486400" cy="3657600"/>
    <xdr:pic>
      <xdr:nvPicPr>
        <xdr:cNvPr id="3" name="Picture 2">
          <a:extLst>
            <a:ext uri="{FF2B5EF4-FFF2-40B4-BE49-F238E27FC236}">
              <a16:creationId xmlns:a16="http://schemas.microsoft.com/office/drawing/2014/main" id="{B8334443-F00E-4922-A39E-6A630AAE80C5}"/>
            </a:ext>
          </a:extLst>
        </xdr:cNvPr>
        <xdr:cNvPicPr>
          <a:picLocks noChangeAspect="1"/>
        </xdr:cNvPicPr>
      </xdr:nvPicPr>
      <xdr:blipFill>
        <a:blip xmlns:r="http://schemas.openxmlformats.org/officeDocument/2006/relationships" r:embed="rId2"/>
        <a:stretch>
          <a:fillRect/>
        </a:stretch>
      </xdr:blipFill>
      <xdr:spPr>
        <a:xfrm>
          <a:off x="18173700" y="904875"/>
          <a:ext cx="5486400" cy="3657600"/>
        </a:xfrm>
        <a:prstGeom prst="rect">
          <a:avLst/>
        </a:prstGeom>
      </xdr:spPr>
    </xdr:pic>
    <xdr:clientData/>
  </xdr:oneCellAnchor>
  <xdr:oneCellAnchor>
    <xdr:from>
      <xdr:col>38</xdr:col>
      <xdr:colOff>0</xdr:colOff>
      <xdr:row>4</xdr:row>
      <xdr:rowOff>0</xdr:rowOff>
    </xdr:from>
    <xdr:ext cx="5486400" cy="3657600"/>
    <xdr:pic>
      <xdr:nvPicPr>
        <xdr:cNvPr id="4" name="Picture 3">
          <a:extLst>
            <a:ext uri="{FF2B5EF4-FFF2-40B4-BE49-F238E27FC236}">
              <a16:creationId xmlns:a16="http://schemas.microsoft.com/office/drawing/2014/main" id="{91133A29-F226-454A-A734-A9048AA37C43}"/>
            </a:ext>
          </a:extLst>
        </xdr:cNvPr>
        <xdr:cNvPicPr>
          <a:picLocks noChangeAspect="1"/>
        </xdr:cNvPicPr>
      </xdr:nvPicPr>
      <xdr:blipFill>
        <a:blip xmlns:r="http://schemas.openxmlformats.org/officeDocument/2006/relationships" r:embed="rId3"/>
        <a:stretch>
          <a:fillRect/>
        </a:stretch>
      </xdr:blipFill>
      <xdr:spPr>
        <a:xfrm>
          <a:off x="32461200" y="904875"/>
          <a:ext cx="5486400" cy="3657600"/>
        </a:xfrm>
        <a:prstGeom prst="rect">
          <a:avLst/>
        </a:prstGeom>
      </xdr:spPr>
    </xdr:pic>
    <xdr:clientData/>
  </xdr:oneCellAnchor>
  <xdr:oneCellAnchor>
    <xdr:from>
      <xdr:col>38</xdr:col>
      <xdr:colOff>0</xdr:colOff>
      <xdr:row>41</xdr:row>
      <xdr:rowOff>0</xdr:rowOff>
    </xdr:from>
    <xdr:ext cx="5486400" cy="3657600"/>
    <xdr:pic>
      <xdr:nvPicPr>
        <xdr:cNvPr id="5" name="Picture 4">
          <a:extLst>
            <a:ext uri="{FF2B5EF4-FFF2-40B4-BE49-F238E27FC236}">
              <a16:creationId xmlns:a16="http://schemas.microsoft.com/office/drawing/2014/main" id="{99AD1891-198A-40BA-8021-6B3F2CB184DF}"/>
            </a:ext>
          </a:extLst>
        </xdr:cNvPr>
        <xdr:cNvPicPr>
          <a:picLocks noChangeAspect="1"/>
        </xdr:cNvPicPr>
      </xdr:nvPicPr>
      <xdr:blipFill>
        <a:blip xmlns:r="http://schemas.openxmlformats.org/officeDocument/2006/relationships" r:embed="rId4"/>
        <a:stretch>
          <a:fillRect/>
        </a:stretch>
      </xdr:blipFill>
      <xdr:spPr>
        <a:xfrm>
          <a:off x="32461200" y="7962900"/>
          <a:ext cx="5486400" cy="3657600"/>
        </a:xfrm>
        <a:prstGeom prst="rect">
          <a:avLst/>
        </a:prstGeom>
      </xdr:spPr>
    </xdr:pic>
    <xdr:clientData/>
  </xdr:oneCellAnchor>
  <xdr:oneCellAnchor>
    <xdr:from>
      <xdr:col>38</xdr:col>
      <xdr:colOff>0</xdr:colOff>
      <xdr:row>78</xdr:row>
      <xdr:rowOff>0</xdr:rowOff>
    </xdr:from>
    <xdr:ext cx="5486400" cy="3657600"/>
    <xdr:pic>
      <xdr:nvPicPr>
        <xdr:cNvPr id="6" name="Picture 5">
          <a:extLst>
            <a:ext uri="{FF2B5EF4-FFF2-40B4-BE49-F238E27FC236}">
              <a16:creationId xmlns:a16="http://schemas.microsoft.com/office/drawing/2014/main" id="{DBC393C2-F589-4BF3-B29A-D4BE5AB7E2C6}"/>
            </a:ext>
          </a:extLst>
        </xdr:cNvPr>
        <xdr:cNvPicPr>
          <a:picLocks noChangeAspect="1"/>
        </xdr:cNvPicPr>
      </xdr:nvPicPr>
      <xdr:blipFill>
        <a:blip xmlns:r="http://schemas.openxmlformats.org/officeDocument/2006/relationships" r:embed="rId5"/>
        <a:stretch>
          <a:fillRect/>
        </a:stretch>
      </xdr:blipFill>
      <xdr:spPr>
        <a:xfrm>
          <a:off x="32461200" y="15020925"/>
          <a:ext cx="5486400" cy="3657600"/>
        </a:xfrm>
        <a:prstGeom prst="rect">
          <a:avLst/>
        </a:prstGeom>
      </xdr:spPr>
    </xdr:pic>
    <xdr:clientData/>
  </xdr:oneCellAnchor>
  <xdr:oneCellAnchor>
    <xdr:from>
      <xdr:col>38</xdr:col>
      <xdr:colOff>0</xdr:colOff>
      <xdr:row>115</xdr:row>
      <xdr:rowOff>0</xdr:rowOff>
    </xdr:from>
    <xdr:ext cx="5486400" cy="3657600"/>
    <xdr:pic>
      <xdr:nvPicPr>
        <xdr:cNvPr id="7" name="Picture 6">
          <a:extLst>
            <a:ext uri="{FF2B5EF4-FFF2-40B4-BE49-F238E27FC236}">
              <a16:creationId xmlns:a16="http://schemas.microsoft.com/office/drawing/2014/main" id="{0ADB68A0-01DD-42F5-900E-03988F0C2638}"/>
            </a:ext>
          </a:extLst>
        </xdr:cNvPr>
        <xdr:cNvPicPr>
          <a:picLocks noChangeAspect="1"/>
        </xdr:cNvPicPr>
      </xdr:nvPicPr>
      <xdr:blipFill>
        <a:blip xmlns:r="http://schemas.openxmlformats.org/officeDocument/2006/relationships" r:embed="rId6"/>
        <a:stretch>
          <a:fillRect/>
        </a:stretch>
      </xdr:blipFill>
      <xdr:spPr>
        <a:xfrm>
          <a:off x="32461200" y="22078950"/>
          <a:ext cx="5486400" cy="3657600"/>
        </a:xfrm>
        <a:prstGeom prst="rect">
          <a:avLst/>
        </a:prstGeom>
      </xdr:spPr>
    </xdr:pic>
    <xdr:clientData/>
  </xdr:oneCellAnchor>
  <xdr:oneCellAnchor>
    <xdr:from>
      <xdr:col>38</xdr:col>
      <xdr:colOff>0</xdr:colOff>
      <xdr:row>152</xdr:row>
      <xdr:rowOff>0</xdr:rowOff>
    </xdr:from>
    <xdr:ext cx="5486400" cy="3657600"/>
    <xdr:pic>
      <xdr:nvPicPr>
        <xdr:cNvPr id="8" name="Picture 7">
          <a:extLst>
            <a:ext uri="{FF2B5EF4-FFF2-40B4-BE49-F238E27FC236}">
              <a16:creationId xmlns:a16="http://schemas.microsoft.com/office/drawing/2014/main" id="{2D52399A-9E21-4149-8BE6-1C66EB2B8704}"/>
            </a:ext>
          </a:extLst>
        </xdr:cNvPr>
        <xdr:cNvPicPr>
          <a:picLocks noChangeAspect="1"/>
        </xdr:cNvPicPr>
      </xdr:nvPicPr>
      <xdr:blipFill>
        <a:blip xmlns:r="http://schemas.openxmlformats.org/officeDocument/2006/relationships" r:embed="rId7"/>
        <a:stretch>
          <a:fillRect/>
        </a:stretch>
      </xdr:blipFill>
      <xdr:spPr>
        <a:xfrm>
          <a:off x="32461200" y="29136975"/>
          <a:ext cx="5486400" cy="3657600"/>
        </a:xfrm>
        <a:prstGeom prst="rect">
          <a:avLst/>
        </a:prstGeom>
      </xdr:spPr>
    </xdr:pic>
    <xdr:clientData/>
  </xdr:oneCellAnchor>
  <xdr:oneCellAnchor>
    <xdr:from>
      <xdr:col>56</xdr:col>
      <xdr:colOff>0</xdr:colOff>
      <xdr:row>4</xdr:row>
      <xdr:rowOff>0</xdr:rowOff>
    </xdr:from>
    <xdr:ext cx="5486400" cy="3657600"/>
    <xdr:pic>
      <xdr:nvPicPr>
        <xdr:cNvPr id="9" name="Picture 8">
          <a:extLst>
            <a:ext uri="{FF2B5EF4-FFF2-40B4-BE49-F238E27FC236}">
              <a16:creationId xmlns:a16="http://schemas.microsoft.com/office/drawing/2014/main" id="{919919FD-44F6-457E-8E0C-4F80E0250273}"/>
            </a:ext>
          </a:extLst>
        </xdr:cNvPr>
        <xdr:cNvPicPr>
          <a:picLocks noChangeAspect="1"/>
        </xdr:cNvPicPr>
      </xdr:nvPicPr>
      <xdr:blipFill>
        <a:blip xmlns:r="http://schemas.openxmlformats.org/officeDocument/2006/relationships" r:embed="rId8"/>
        <a:stretch>
          <a:fillRect/>
        </a:stretch>
      </xdr:blipFill>
      <xdr:spPr>
        <a:xfrm>
          <a:off x="44938950" y="904875"/>
          <a:ext cx="5486400" cy="3657600"/>
        </a:xfrm>
        <a:prstGeom prst="rect">
          <a:avLst/>
        </a:prstGeom>
      </xdr:spPr>
    </xdr:pic>
    <xdr:clientData/>
  </xdr:oneCellAnchor>
  <xdr:oneCellAnchor>
    <xdr:from>
      <xdr:col>56</xdr:col>
      <xdr:colOff>0</xdr:colOff>
      <xdr:row>41</xdr:row>
      <xdr:rowOff>0</xdr:rowOff>
    </xdr:from>
    <xdr:ext cx="5486400" cy="3657600"/>
    <xdr:pic>
      <xdr:nvPicPr>
        <xdr:cNvPr id="10" name="Picture 9">
          <a:extLst>
            <a:ext uri="{FF2B5EF4-FFF2-40B4-BE49-F238E27FC236}">
              <a16:creationId xmlns:a16="http://schemas.microsoft.com/office/drawing/2014/main" id="{A7C720AF-47AA-4476-8B18-EF41F737EF78}"/>
            </a:ext>
          </a:extLst>
        </xdr:cNvPr>
        <xdr:cNvPicPr>
          <a:picLocks noChangeAspect="1"/>
        </xdr:cNvPicPr>
      </xdr:nvPicPr>
      <xdr:blipFill>
        <a:blip xmlns:r="http://schemas.openxmlformats.org/officeDocument/2006/relationships" r:embed="rId9"/>
        <a:stretch>
          <a:fillRect/>
        </a:stretch>
      </xdr:blipFill>
      <xdr:spPr>
        <a:xfrm>
          <a:off x="44938950" y="7962900"/>
          <a:ext cx="5486400" cy="3657600"/>
        </a:xfrm>
        <a:prstGeom prst="rect">
          <a:avLst/>
        </a:prstGeom>
      </xdr:spPr>
    </xdr:pic>
    <xdr:clientData/>
  </xdr:oneCellAnchor>
  <xdr:oneCellAnchor>
    <xdr:from>
      <xdr:col>56</xdr:col>
      <xdr:colOff>0</xdr:colOff>
      <xdr:row>78</xdr:row>
      <xdr:rowOff>0</xdr:rowOff>
    </xdr:from>
    <xdr:ext cx="5486400" cy="3657600"/>
    <xdr:pic>
      <xdr:nvPicPr>
        <xdr:cNvPr id="11" name="Picture 10">
          <a:extLst>
            <a:ext uri="{FF2B5EF4-FFF2-40B4-BE49-F238E27FC236}">
              <a16:creationId xmlns:a16="http://schemas.microsoft.com/office/drawing/2014/main" id="{CFDA4829-28F3-4F2D-8CD9-40949F6AC3C4}"/>
            </a:ext>
          </a:extLst>
        </xdr:cNvPr>
        <xdr:cNvPicPr>
          <a:picLocks noChangeAspect="1"/>
        </xdr:cNvPicPr>
      </xdr:nvPicPr>
      <xdr:blipFill>
        <a:blip xmlns:r="http://schemas.openxmlformats.org/officeDocument/2006/relationships" r:embed="rId10"/>
        <a:stretch>
          <a:fillRect/>
        </a:stretch>
      </xdr:blipFill>
      <xdr:spPr>
        <a:xfrm>
          <a:off x="44938950" y="15020925"/>
          <a:ext cx="5486400" cy="3657600"/>
        </a:xfrm>
        <a:prstGeom prst="rect">
          <a:avLst/>
        </a:prstGeom>
      </xdr:spPr>
    </xdr:pic>
    <xdr:clientData/>
  </xdr:oneCellAnchor>
  <xdr:oneCellAnchor>
    <xdr:from>
      <xdr:col>56</xdr:col>
      <xdr:colOff>0</xdr:colOff>
      <xdr:row>115</xdr:row>
      <xdr:rowOff>0</xdr:rowOff>
    </xdr:from>
    <xdr:ext cx="5486400" cy="3657600"/>
    <xdr:pic>
      <xdr:nvPicPr>
        <xdr:cNvPr id="12" name="Picture 11">
          <a:extLst>
            <a:ext uri="{FF2B5EF4-FFF2-40B4-BE49-F238E27FC236}">
              <a16:creationId xmlns:a16="http://schemas.microsoft.com/office/drawing/2014/main" id="{A7978571-B647-428D-ADCD-04E11BB06986}"/>
            </a:ext>
          </a:extLst>
        </xdr:cNvPr>
        <xdr:cNvPicPr>
          <a:picLocks noChangeAspect="1"/>
        </xdr:cNvPicPr>
      </xdr:nvPicPr>
      <xdr:blipFill>
        <a:blip xmlns:r="http://schemas.openxmlformats.org/officeDocument/2006/relationships" r:embed="rId11"/>
        <a:stretch>
          <a:fillRect/>
        </a:stretch>
      </xdr:blipFill>
      <xdr:spPr>
        <a:xfrm>
          <a:off x="44938950" y="22078950"/>
          <a:ext cx="5486400" cy="3657600"/>
        </a:xfrm>
        <a:prstGeom prst="rect">
          <a:avLst/>
        </a:prstGeom>
      </xdr:spPr>
    </xdr:pic>
    <xdr:clientData/>
  </xdr:oneCellAnchor>
  <xdr:oneCellAnchor>
    <xdr:from>
      <xdr:col>56</xdr:col>
      <xdr:colOff>0</xdr:colOff>
      <xdr:row>152</xdr:row>
      <xdr:rowOff>0</xdr:rowOff>
    </xdr:from>
    <xdr:ext cx="5486400" cy="3657600"/>
    <xdr:pic>
      <xdr:nvPicPr>
        <xdr:cNvPr id="13" name="Picture 12">
          <a:extLst>
            <a:ext uri="{FF2B5EF4-FFF2-40B4-BE49-F238E27FC236}">
              <a16:creationId xmlns:a16="http://schemas.microsoft.com/office/drawing/2014/main" id="{B1F8F59F-FFC1-4AAF-86EC-3558445FAE7A}"/>
            </a:ext>
          </a:extLst>
        </xdr:cNvPr>
        <xdr:cNvPicPr>
          <a:picLocks noChangeAspect="1"/>
        </xdr:cNvPicPr>
      </xdr:nvPicPr>
      <xdr:blipFill>
        <a:blip xmlns:r="http://schemas.openxmlformats.org/officeDocument/2006/relationships" r:embed="rId12"/>
        <a:stretch>
          <a:fillRect/>
        </a:stretch>
      </xdr:blipFill>
      <xdr:spPr>
        <a:xfrm>
          <a:off x="44938950" y="29136975"/>
          <a:ext cx="5486400" cy="36576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0</xdr:colOff>
      <xdr:row>4</xdr:row>
      <xdr:rowOff>0</xdr:rowOff>
    </xdr:from>
    <xdr:ext cx="5486400" cy="36576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oneCell">
    <xdr:from>
      <xdr:col>21</xdr:col>
      <xdr:colOff>0</xdr:colOff>
      <xdr:row>4</xdr:row>
      <xdr:rowOff>0</xdr:rowOff>
    </xdr:from>
    <xdr:to>
      <xdr:col>28</xdr:col>
      <xdr:colOff>506662</xdr:colOff>
      <xdr:row>23</xdr:row>
      <xdr:rowOff>38417</xdr:rowOff>
    </xdr:to>
    <xdr:pic>
      <xdr:nvPicPr>
        <xdr:cNvPr id="5" name="Picture 4">
          <a:extLst>
            <a:ext uri="{FF2B5EF4-FFF2-40B4-BE49-F238E27FC236}">
              <a16:creationId xmlns:a16="http://schemas.microsoft.com/office/drawing/2014/main" id="{C3ACE29B-F98D-8F48-8D89-8F39751C81A8}"/>
            </a:ext>
          </a:extLst>
        </xdr:cNvPr>
        <xdr:cNvPicPr>
          <a:picLocks noChangeAspect="1"/>
        </xdr:cNvPicPr>
      </xdr:nvPicPr>
      <xdr:blipFill>
        <a:blip xmlns:r="http://schemas.openxmlformats.org/officeDocument/2006/relationships" r:embed="rId2"/>
        <a:stretch>
          <a:fillRect/>
        </a:stretch>
      </xdr:blipFill>
      <xdr:spPr>
        <a:xfrm>
          <a:off x="17702893" y="911679"/>
          <a:ext cx="5486876" cy="3657917"/>
        </a:xfrm>
        <a:prstGeom prst="rect">
          <a:avLst/>
        </a:prstGeom>
      </xdr:spPr>
    </xdr:pic>
    <xdr:clientData/>
  </xdr:twoCellAnchor>
  <xdr:twoCellAnchor editAs="oneCell">
    <xdr:from>
      <xdr:col>42</xdr:col>
      <xdr:colOff>0</xdr:colOff>
      <xdr:row>4</xdr:row>
      <xdr:rowOff>0</xdr:rowOff>
    </xdr:from>
    <xdr:to>
      <xdr:col>50</xdr:col>
      <xdr:colOff>588305</xdr:colOff>
      <xdr:row>23</xdr:row>
      <xdr:rowOff>38417</xdr:rowOff>
    </xdr:to>
    <xdr:pic>
      <xdr:nvPicPr>
        <xdr:cNvPr id="6" name="Picture 5">
          <a:extLst>
            <a:ext uri="{FF2B5EF4-FFF2-40B4-BE49-F238E27FC236}">
              <a16:creationId xmlns:a16="http://schemas.microsoft.com/office/drawing/2014/main" id="{C91FCCAE-4D5D-906B-80E3-E0C631E3861A}"/>
            </a:ext>
          </a:extLst>
        </xdr:cNvPr>
        <xdr:cNvPicPr>
          <a:picLocks noChangeAspect="1"/>
        </xdr:cNvPicPr>
      </xdr:nvPicPr>
      <xdr:blipFill>
        <a:blip xmlns:r="http://schemas.openxmlformats.org/officeDocument/2006/relationships" r:embed="rId3"/>
        <a:stretch>
          <a:fillRect/>
        </a:stretch>
      </xdr:blipFill>
      <xdr:spPr>
        <a:xfrm>
          <a:off x="34344429" y="911679"/>
          <a:ext cx="5486876" cy="36579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0</xdr:colOff>
      <xdr:row>5</xdr:row>
      <xdr:rowOff>0</xdr:rowOff>
    </xdr:from>
    <xdr:ext cx="5486400" cy="36576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oneCell">
    <xdr:from>
      <xdr:col>56</xdr:col>
      <xdr:colOff>0</xdr:colOff>
      <xdr:row>5</xdr:row>
      <xdr:rowOff>0</xdr:rowOff>
    </xdr:from>
    <xdr:to>
      <xdr:col>65</xdr:col>
      <xdr:colOff>323484</xdr:colOff>
      <xdr:row>23</xdr:row>
      <xdr:rowOff>113083</xdr:rowOff>
    </xdr:to>
    <xdr:pic>
      <xdr:nvPicPr>
        <xdr:cNvPr id="15" name="Picture 14">
          <a:extLst>
            <a:ext uri="{FF2B5EF4-FFF2-40B4-BE49-F238E27FC236}">
              <a16:creationId xmlns:a16="http://schemas.microsoft.com/office/drawing/2014/main" id="{714E48F8-CD3C-413A-A929-2F2FE683E86B}"/>
            </a:ext>
          </a:extLst>
        </xdr:cNvPr>
        <xdr:cNvPicPr>
          <a:picLocks noChangeAspect="1"/>
        </xdr:cNvPicPr>
      </xdr:nvPicPr>
      <xdr:blipFill>
        <a:blip xmlns:r="http://schemas.openxmlformats.org/officeDocument/2006/relationships" r:embed="rId2"/>
        <a:stretch>
          <a:fillRect/>
        </a:stretch>
      </xdr:blipFill>
      <xdr:spPr>
        <a:xfrm>
          <a:off x="41225391" y="892969"/>
          <a:ext cx="5815242" cy="3595661"/>
        </a:xfrm>
        <a:prstGeom prst="rect">
          <a:avLst/>
        </a:prstGeom>
      </xdr:spPr>
    </xdr:pic>
    <xdr:clientData/>
  </xdr:twoCellAnchor>
  <xdr:twoCellAnchor editAs="oneCell">
    <xdr:from>
      <xdr:col>38</xdr:col>
      <xdr:colOff>0</xdr:colOff>
      <xdr:row>5</xdr:row>
      <xdr:rowOff>0</xdr:rowOff>
    </xdr:from>
    <xdr:to>
      <xdr:col>40</xdr:col>
      <xdr:colOff>281348</xdr:colOff>
      <xdr:row>22</xdr:row>
      <xdr:rowOff>181653</xdr:rowOff>
    </xdr:to>
    <xdr:pic>
      <xdr:nvPicPr>
        <xdr:cNvPr id="16" name="Picture 15">
          <a:extLst>
            <a:ext uri="{FF2B5EF4-FFF2-40B4-BE49-F238E27FC236}">
              <a16:creationId xmlns:a16="http://schemas.microsoft.com/office/drawing/2014/main" id="{72D3176F-79E5-408F-99DF-E2CDF829B494}"/>
            </a:ext>
          </a:extLst>
        </xdr:cNvPr>
        <xdr:cNvPicPr>
          <a:picLocks noChangeAspect="1"/>
        </xdr:cNvPicPr>
      </xdr:nvPicPr>
      <xdr:blipFill>
        <a:blip xmlns:r="http://schemas.openxmlformats.org/officeDocument/2006/relationships" r:embed="rId3"/>
        <a:stretch>
          <a:fillRect/>
        </a:stretch>
      </xdr:blipFill>
      <xdr:spPr>
        <a:xfrm>
          <a:off x="28932188" y="892969"/>
          <a:ext cx="5668926" cy="3470754"/>
        </a:xfrm>
        <a:prstGeom prst="rect">
          <a:avLst/>
        </a:prstGeom>
      </xdr:spPr>
    </xdr:pic>
    <xdr:clientData/>
  </xdr:twoCellAnchor>
  <xdr:twoCellAnchor editAs="oneCell">
    <xdr:from>
      <xdr:col>22</xdr:col>
      <xdr:colOff>0</xdr:colOff>
      <xdr:row>5</xdr:row>
      <xdr:rowOff>0</xdr:rowOff>
    </xdr:from>
    <xdr:to>
      <xdr:col>30</xdr:col>
      <xdr:colOff>605314</xdr:colOff>
      <xdr:row>23</xdr:row>
      <xdr:rowOff>175339</xdr:rowOff>
    </xdr:to>
    <xdr:pic>
      <xdr:nvPicPr>
        <xdr:cNvPr id="4" name="Picture 3">
          <a:extLst>
            <a:ext uri="{FF2B5EF4-FFF2-40B4-BE49-F238E27FC236}">
              <a16:creationId xmlns:a16="http://schemas.microsoft.com/office/drawing/2014/main" id="{1031387C-A68B-463E-8172-9254CF4A3085}"/>
            </a:ext>
          </a:extLst>
        </xdr:cNvPr>
        <xdr:cNvPicPr>
          <a:picLocks noChangeAspect="1"/>
        </xdr:cNvPicPr>
      </xdr:nvPicPr>
      <xdr:blipFill>
        <a:blip xmlns:r="http://schemas.openxmlformats.org/officeDocument/2006/relationships" r:embed="rId4"/>
        <a:stretch>
          <a:fillRect/>
        </a:stretch>
      </xdr:blipFill>
      <xdr:spPr>
        <a:xfrm>
          <a:off x="17472422" y="1145977"/>
          <a:ext cx="5486876" cy="36579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6</xdr:col>
      <xdr:colOff>0</xdr:colOff>
      <xdr:row>5</xdr:row>
      <xdr:rowOff>0</xdr:rowOff>
    </xdr:from>
    <xdr:ext cx="5486400" cy="36576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24</xdr:col>
      <xdr:colOff>0</xdr:colOff>
      <xdr:row>5</xdr:row>
      <xdr:rowOff>0</xdr:rowOff>
    </xdr:from>
    <xdr:ext cx="5486400" cy="365760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24</xdr:col>
      <xdr:colOff>0</xdr:colOff>
      <xdr:row>26</xdr:row>
      <xdr:rowOff>0</xdr:rowOff>
    </xdr:from>
    <xdr:ext cx="5486400" cy="3657600"/>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24</xdr:col>
      <xdr:colOff>0</xdr:colOff>
      <xdr:row>47</xdr:row>
      <xdr:rowOff>0</xdr:rowOff>
    </xdr:from>
    <xdr:ext cx="5486400" cy="3657600"/>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24</xdr:col>
      <xdr:colOff>0</xdr:colOff>
      <xdr:row>68</xdr:row>
      <xdr:rowOff>0</xdr:rowOff>
    </xdr:from>
    <xdr:ext cx="5486400" cy="3657600"/>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24</xdr:col>
      <xdr:colOff>0</xdr:colOff>
      <xdr:row>89</xdr:row>
      <xdr:rowOff>0</xdr:rowOff>
    </xdr:from>
    <xdr:ext cx="5486400" cy="3657600"/>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43</xdr:col>
      <xdr:colOff>0</xdr:colOff>
      <xdr:row>5</xdr:row>
      <xdr:rowOff>0</xdr:rowOff>
    </xdr:from>
    <xdr:ext cx="5486400" cy="3657600"/>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oneCellAnchor>
    <xdr:from>
      <xdr:col>43</xdr:col>
      <xdr:colOff>0</xdr:colOff>
      <xdr:row>26</xdr:row>
      <xdr:rowOff>0</xdr:rowOff>
    </xdr:from>
    <xdr:ext cx="5486400" cy="3657600"/>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oneCellAnchor>
  <xdr:oneCellAnchor>
    <xdr:from>
      <xdr:col>43</xdr:col>
      <xdr:colOff>0</xdr:colOff>
      <xdr:row>47</xdr:row>
      <xdr:rowOff>0</xdr:rowOff>
    </xdr:from>
    <xdr:ext cx="5486400" cy="3657600"/>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oneCellAnchor>
  <xdr:oneCellAnchor>
    <xdr:from>
      <xdr:col>43</xdr:col>
      <xdr:colOff>0</xdr:colOff>
      <xdr:row>68</xdr:row>
      <xdr:rowOff>0</xdr:rowOff>
    </xdr:from>
    <xdr:ext cx="5486400" cy="3657600"/>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oneCellAnchor>
  <xdr:oneCellAnchor>
    <xdr:from>
      <xdr:col>43</xdr:col>
      <xdr:colOff>0</xdr:colOff>
      <xdr:row>89</xdr:row>
      <xdr:rowOff>0</xdr:rowOff>
    </xdr:from>
    <xdr:ext cx="5486400" cy="3657600"/>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oneCellAnchor>
  <xdr:oneCellAnchor>
    <xdr:from>
      <xdr:col>61</xdr:col>
      <xdr:colOff>0</xdr:colOff>
      <xdr:row>5</xdr:row>
      <xdr:rowOff>0</xdr:rowOff>
    </xdr:from>
    <xdr:ext cx="5486400" cy="3657600"/>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stretch>
          <a:fillRect/>
        </a:stretch>
      </xdr:blipFill>
      <xdr:spPr>
        <a:prstGeom prst="rect">
          <a:avLst/>
        </a:prstGeom>
      </xdr:spPr>
    </xdr:pic>
    <xdr:clientData/>
  </xdr:oneCellAnchor>
  <xdr:oneCellAnchor>
    <xdr:from>
      <xdr:col>61</xdr:col>
      <xdr:colOff>0</xdr:colOff>
      <xdr:row>26</xdr:row>
      <xdr:rowOff>0</xdr:rowOff>
    </xdr:from>
    <xdr:ext cx="5486400" cy="3657600"/>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a:stretch>
          <a:fillRect/>
        </a:stretch>
      </xdr:blipFill>
      <xdr:spPr>
        <a:prstGeom prst="rect">
          <a:avLst/>
        </a:prstGeom>
      </xdr:spPr>
    </xdr:pic>
    <xdr:clientData/>
  </xdr:oneCellAnchor>
  <xdr:oneCellAnchor>
    <xdr:from>
      <xdr:col>61</xdr:col>
      <xdr:colOff>0</xdr:colOff>
      <xdr:row>47</xdr:row>
      <xdr:rowOff>0</xdr:rowOff>
    </xdr:from>
    <xdr:ext cx="5486400" cy="3657600"/>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a:stretch>
          <a:fillRect/>
        </a:stretch>
      </xdr:blipFill>
      <xdr:spPr>
        <a:prstGeom prst="rect">
          <a:avLst/>
        </a:prstGeom>
      </xdr:spPr>
    </xdr:pic>
    <xdr:clientData/>
  </xdr:oneCellAnchor>
  <xdr:oneCellAnchor>
    <xdr:from>
      <xdr:col>61</xdr:col>
      <xdr:colOff>0</xdr:colOff>
      <xdr:row>68</xdr:row>
      <xdr:rowOff>0</xdr:rowOff>
    </xdr:from>
    <xdr:ext cx="5486400" cy="3657600"/>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a:stretch>
          <a:fillRect/>
        </a:stretch>
      </xdr:blipFill>
      <xdr:spPr>
        <a:prstGeom prst="rect">
          <a:avLst/>
        </a:prstGeom>
      </xdr:spPr>
    </xdr:pic>
    <xdr:clientData/>
  </xdr:oneCellAnchor>
  <xdr:oneCellAnchor>
    <xdr:from>
      <xdr:col>61</xdr:col>
      <xdr:colOff>0</xdr:colOff>
      <xdr:row>89</xdr:row>
      <xdr:rowOff>0</xdr:rowOff>
    </xdr:from>
    <xdr:ext cx="5486400" cy="3657600"/>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6"/>
        <a:stretch>
          <a:fillRect/>
        </a:stretch>
      </xdr:blipFill>
      <xdr:spPr>
        <a:prstGeom prst="rect">
          <a:avLst/>
        </a:prstGeom>
      </xdr:spPr>
    </xdr:pic>
    <xdr:clientData/>
  </xdr:oneCellAnchor>
  <xdr:oneCellAnchor>
    <xdr:from>
      <xdr:col>79</xdr:col>
      <xdr:colOff>0</xdr:colOff>
      <xdr:row>5</xdr:row>
      <xdr:rowOff>0</xdr:rowOff>
    </xdr:from>
    <xdr:ext cx="5486400" cy="3657600"/>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7"/>
        <a:stretch>
          <a:fillRect/>
        </a:stretch>
      </xdr:blipFill>
      <xdr:spPr>
        <a:prstGeom prst="rect">
          <a:avLst/>
        </a:prstGeom>
      </xdr:spPr>
    </xdr:pic>
    <xdr:clientData/>
  </xdr:oneCellAnchor>
  <xdr:oneCellAnchor>
    <xdr:from>
      <xdr:col>79</xdr:col>
      <xdr:colOff>0</xdr:colOff>
      <xdr:row>26</xdr:row>
      <xdr:rowOff>0</xdr:rowOff>
    </xdr:from>
    <xdr:ext cx="5486400" cy="3657600"/>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8"/>
        <a:stretch>
          <a:fillRect/>
        </a:stretch>
      </xdr:blipFill>
      <xdr:spPr>
        <a:prstGeom prst="rect">
          <a:avLst/>
        </a:prstGeom>
      </xdr:spPr>
    </xdr:pic>
    <xdr:clientData/>
  </xdr:oneCellAnchor>
  <xdr:oneCellAnchor>
    <xdr:from>
      <xdr:col>79</xdr:col>
      <xdr:colOff>0</xdr:colOff>
      <xdr:row>47</xdr:row>
      <xdr:rowOff>0</xdr:rowOff>
    </xdr:from>
    <xdr:ext cx="5486400" cy="3657600"/>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9"/>
        <a:stretch>
          <a:fillRect/>
        </a:stretch>
      </xdr:blipFill>
      <xdr:spPr>
        <a:prstGeom prst="rect">
          <a:avLst/>
        </a:prstGeom>
      </xdr:spPr>
    </xdr:pic>
    <xdr:clientData/>
  </xdr:oneCellAnchor>
  <xdr:oneCellAnchor>
    <xdr:from>
      <xdr:col>79</xdr:col>
      <xdr:colOff>0</xdr:colOff>
      <xdr:row>68</xdr:row>
      <xdr:rowOff>0</xdr:rowOff>
    </xdr:from>
    <xdr:ext cx="5486400" cy="3657600"/>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0"/>
        <a:stretch>
          <a:fillRect/>
        </a:stretch>
      </xdr:blipFill>
      <xdr:spPr>
        <a:prstGeom prst="rect">
          <a:avLst/>
        </a:prstGeom>
      </xdr:spPr>
    </xdr:pic>
    <xdr:clientData/>
  </xdr:oneCellAnchor>
  <xdr:oneCellAnchor>
    <xdr:from>
      <xdr:col>79</xdr:col>
      <xdr:colOff>0</xdr:colOff>
      <xdr:row>89</xdr:row>
      <xdr:rowOff>0</xdr:rowOff>
    </xdr:from>
    <xdr:ext cx="5486400" cy="3657600"/>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0</xdr:colOff>
      <xdr:row>5</xdr:row>
      <xdr:rowOff>0</xdr:rowOff>
    </xdr:from>
    <xdr:ext cx="5486400" cy="365760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24</xdr:col>
      <xdr:colOff>0</xdr:colOff>
      <xdr:row>5</xdr:row>
      <xdr:rowOff>0</xdr:rowOff>
    </xdr:from>
    <xdr:ext cx="5486400" cy="365760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40</xdr:col>
      <xdr:colOff>0</xdr:colOff>
      <xdr:row>5</xdr:row>
      <xdr:rowOff>0</xdr:rowOff>
    </xdr:from>
    <xdr:ext cx="5486400" cy="3657600"/>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40</xdr:col>
      <xdr:colOff>0</xdr:colOff>
      <xdr:row>42</xdr:row>
      <xdr:rowOff>0</xdr:rowOff>
    </xdr:from>
    <xdr:ext cx="5486400" cy="3657600"/>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40</xdr:col>
      <xdr:colOff>0</xdr:colOff>
      <xdr:row>79</xdr:row>
      <xdr:rowOff>0</xdr:rowOff>
    </xdr:from>
    <xdr:ext cx="5486400" cy="3657600"/>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40</xdr:col>
      <xdr:colOff>0</xdr:colOff>
      <xdr:row>116</xdr:row>
      <xdr:rowOff>0</xdr:rowOff>
    </xdr:from>
    <xdr:ext cx="5486400" cy="3657600"/>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40</xdr:col>
      <xdr:colOff>0</xdr:colOff>
      <xdr:row>153</xdr:row>
      <xdr:rowOff>0</xdr:rowOff>
    </xdr:from>
    <xdr:ext cx="5486400" cy="3657600"/>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oneCellAnchor>
    <xdr:from>
      <xdr:col>60</xdr:col>
      <xdr:colOff>0</xdr:colOff>
      <xdr:row>5</xdr:row>
      <xdr:rowOff>0</xdr:rowOff>
    </xdr:from>
    <xdr:ext cx="5486400" cy="3657600"/>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oneCellAnchor>
  <xdr:oneCellAnchor>
    <xdr:from>
      <xdr:col>60</xdr:col>
      <xdr:colOff>0</xdr:colOff>
      <xdr:row>42</xdr:row>
      <xdr:rowOff>0</xdr:rowOff>
    </xdr:from>
    <xdr:ext cx="5486400" cy="3657600"/>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oneCellAnchor>
  <xdr:oneCellAnchor>
    <xdr:from>
      <xdr:col>60</xdr:col>
      <xdr:colOff>0</xdr:colOff>
      <xdr:row>79</xdr:row>
      <xdr:rowOff>0</xdr:rowOff>
    </xdr:from>
    <xdr:ext cx="5486400" cy="3657600"/>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oneCellAnchor>
  <xdr:oneCellAnchor>
    <xdr:from>
      <xdr:col>60</xdr:col>
      <xdr:colOff>0</xdr:colOff>
      <xdr:row>116</xdr:row>
      <xdr:rowOff>0</xdr:rowOff>
    </xdr:from>
    <xdr:ext cx="5486400" cy="3657600"/>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oneCellAnchor>
  <xdr:oneCellAnchor>
    <xdr:from>
      <xdr:col>60</xdr:col>
      <xdr:colOff>0</xdr:colOff>
      <xdr:row>153</xdr:row>
      <xdr:rowOff>0</xdr:rowOff>
    </xdr:from>
    <xdr:ext cx="5486400" cy="3657600"/>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2"/>
        <a:stretch>
          <a:fillRect/>
        </a:stretch>
      </xdr:blipFill>
      <xdr:spPr>
        <a:prstGeom prst="rect">
          <a:avLst/>
        </a:prstGeom>
      </xdr:spPr>
    </xdr:pic>
    <xdr:clientData/>
  </xdr:oneCellAnchor>
  <xdr:oneCellAnchor>
    <xdr:from>
      <xdr:col>79</xdr:col>
      <xdr:colOff>0</xdr:colOff>
      <xdr:row>5</xdr:row>
      <xdr:rowOff>0</xdr:rowOff>
    </xdr:from>
    <xdr:ext cx="5486400" cy="3657600"/>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3"/>
        <a:stretch>
          <a:fillRect/>
        </a:stretch>
      </xdr:blipFill>
      <xdr:spPr>
        <a:prstGeom prst="rect">
          <a:avLst/>
        </a:prstGeom>
      </xdr:spPr>
    </xdr:pic>
    <xdr:clientData/>
  </xdr:oneCellAnchor>
  <xdr:oneCellAnchor>
    <xdr:from>
      <xdr:col>79</xdr:col>
      <xdr:colOff>0</xdr:colOff>
      <xdr:row>42</xdr:row>
      <xdr:rowOff>0</xdr:rowOff>
    </xdr:from>
    <xdr:ext cx="5486400" cy="3657600"/>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4"/>
        <a:stretch>
          <a:fillRect/>
        </a:stretch>
      </xdr:blipFill>
      <xdr:spPr>
        <a:prstGeom prst="rect">
          <a:avLst/>
        </a:prstGeom>
      </xdr:spPr>
    </xdr:pic>
    <xdr:clientData/>
  </xdr:oneCellAnchor>
  <xdr:oneCellAnchor>
    <xdr:from>
      <xdr:col>79</xdr:col>
      <xdr:colOff>0</xdr:colOff>
      <xdr:row>79</xdr:row>
      <xdr:rowOff>0</xdr:rowOff>
    </xdr:from>
    <xdr:ext cx="5486400" cy="3657600"/>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stretch>
          <a:fillRect/>
        </a:stretch>
      </xdr:blipFill>
      <xdr:spPr>
        <a:prstGeom prst="rect">
          <a:avLst/>
        </a:prstGeom>
      </xdr:spPr>
    </xdr:pic>
    <xdr:clientData/>
  </xdr:oneCellAnchor>
  <xdr:oneCellAnchor>
    <xdr:from>
      <xdr:col>79</xdr:col>
      <xdr:colOff>0</xdr:colOff>
      <xdr:row>116</xdr:row>
      <xdr:rowOff>0</xdr:rowOff>
    </xdr:from>
    <xdr:ext cx="5486400" cy="3657600"/>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6"/>
        <a:stretch>
          <a:fillRect/>
        </a:stretch>
      </xdr:blipFill>
      <xdr:spPr>
        <a:prstGeom prst="rect">
          <a:avLst/>
        </a:prstGeom>
      </xdr:spPr>
    </xdr:pic>
    <xdr:clientData/>
  </xdr:oneCellAnchor>
  <xdr:oneCellAnchor>
    <xdr:from>
      <xdr:col>79</xdr:col>
      <xdr:colOff>0</xdr:colOff>
      <xdr:row>153</xdr:row>
      <xdr:rowOff>0</xdr:rowOff>
    </xdr:from>
    <xdr:ext cx="5486400" cy="3657600"/>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7"/>
        <a:stretch>
          <a:fillRect/>
        </a:stretch>
      </xdr:blipFill>
      <xdr:spPr>
        <a:prstGeom prst="rect">
          <a:avLst/>
        </a:prstGeom>
      </xdr:spPr>
    </xdr:pic>
    <xdr:clientData/>
  </xdr:oneCellAnchor>
  <xdr:oneCellAnchor>
    <xdr:from>
      <xdr:col>98</xdr:col>
      <xdr:colOff>0</xdr:colOff>
      <xdr:row>5</xdr:row>
      <xdr:rowOff>0</xdr:rowOff>
    </xdr:from>
    <xdr:ext cx="5486400" cy="3657600"/>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8"/>
        <a:stretch>
          <a:fillRect/>
        </a:stretch>
      </xdr:blipFill>
      <xdr:spPr>
        <a:prstGeom prst="rect">
          <a:avLst/>
        </a:prstGeom>
      </xdr:spPr>
    </xdr:pic>
    <xdr:clientData/>
  </xdr:oneCellAnchor>
  <xdr:oneCellAnchor>
    <xdr:from>
      <xdr:col>98</xdr:col>
      <xdr:colOff>0</xdr:colOff>
      <xdr:row>42</xdr:row>
      <xdr:rowOff>0</xdr:rowOff>
    </xdr:from>
    <xdr:ext cx="5486400" cy="3657600"/>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9"/>
        <a:stretch>
          <a:fillRect/>
        </a:stretch>
      </xdr:blipFill>
      <xdr:spPr>
        <a:prstGeom prst="rect">
          <a:avLst/>
        </a:prstGeom>
      </xdr:spPr>
    </xdr:pic>
    <xdr:clientData/>
  </xdr:oneCellAnchor>
  <xdr:oneCellAnchor>
    <xdr:from>
      <xdr:col>98</xdr:col>
      <xdr:colOff>0</xdr:colOff>
      <xdr:row>79</xdr:row>
      <xdr:rowOff>0</xdr:rowOff>
    </xdr:from>
    <xdr:ext cx="5486400" cy="3657600"/>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20"/>
        <a:stretch>
          <a:fillRect/>
        </a:stretch>
      </xdr:blipFill>
      <xdr:spPr>
        <a:prstGeom prst="rect">
          <a:avLst/>
        </a:prstGeom>
      </xdr:spPr>
    </xdr:pic>
    <xdr:clientData/>
  </xdr:oneCellAnchor>
  <xdr:oneCellAnchor>
    <xdr:from>
      <xdr:col>98</xdr:col>
      <xdr:colOff>0</xdr:colOff>
      <xdr:row>116</xdr:row>
      <xdr:rowOff>0</xdr:rowOff>
    </xdr:from>
    <xdr:ext cx="5486400" cy="3657600"/>
    <xdr:pic>
      <xdr:nvPicPr>
        <xdr:cNvPr id="22" name="Pictur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1"/>
        <a:stretch>
          <a:fillRect/>
        </a:stretch>
      </xdr:blipFill>
      <xdr:spPr>
        <a:prstGeom prst="rect">
          <a:avLst/>
        </a:prstGeom>
      </xdr:spPr>
    </xdr:pic>
    <xdr:clientData/>
  </xdr:oneCellAnchor>
  <xdr:oneCellAnchor>
    <xdr:from>
      <xdr:col>98</xdr:col>
      <xdr:colOff>0</xdr:colOff>
      <xdr:row>153</xdr:row>
      <xdr:rowOff>0</xdr:rowOff>
    </xdr:from>
    <xdr:ext cx="5486400" cy="3657600"/>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2"/>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xdr:col>
      <xdr:colOff>0</xdr:colOff>
      <xdr:row>4</xdr:row>
      <xdr:rowOff>0</xdr:rowOff>
    </xdr:from>
    <xdr:ext cx="5486400" cy="36576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23</xdr:col>
      <xdr:colOff>0</xdr:colOff>
      <xdr:row>4</xdr:row>
      <xdr:rowOff>0</xdr:rowOff>
    </xdr:from>
    <xdr:ext cx="5486400" cy="3657600"/>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40</xdr:col>
      <xdr:colOff>0</xdr:colOff>
      <xdr:row>4</xdr:row>
      <xdr:rowOff>0</xdr:rowOff>
    </xdr:from>
    <xdr:ext cx="5486400" cy="3657600"/>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40</xdr:col>
      <xdr:colOff>0</xdr:colOff>
      <xdr:row>41</xdr:row>
      <xdr:rowOff>0</xdr:rowOff>
    </xdr:from>
    <xdr:ext cx="5486400" cy="3657600"/>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40</xdr:col>
      <xdr:colOff>0</xdr:colOff>
      <xdr:row>78</xdr:row>
      <xdr:rowOff>0</xdr:rowOff>
    </xdr:from>
    <xdr:ext cx="5486400" cy="3657600"/>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40</xdr:col>
      <xdr:colOff>0</xdr:colOff>
      <xdr:row>115</xdr:row>
      <xdr:rowOff>0</xdr:rowOff>
    </xdr:from>
    <xdr:ext cx="5486400" cy="3657600"/>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40</xdr:col>
      <xdr:colOff>0</xdr:colOff>
      <xdr:row>152</xdr:row>
      <xdr:rowOff>0</xdr:rowOff>
    </xdr:from>
    <xdr:ext cx="5486400" cy="3657600"/>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oneCellAnchor>
    <xdr:from>
      <xdr:col>57</xdr:col>
      <xdr:colOff>0</xdr:colOff>
      <xdr:row>4</xdr:row>
      <xdr:rowOff>0</xdr:rowOff>
    </xdr:from>
    <xdr:ext cx="5486400" cy="3657600"/>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oneCellAnchor>
  <xdr:oneCellAnchor>
    <xdr:from>
      <xdr:col>57</xdr:col>
      <xdr:colOff>0</xdr:colOff>
      <xdr:row>41</xdr:row>
      <xdr:rowOff>0</xdr:rowOff>
    </xdr:from>
    <xdr:ext cx="5486400" cy="3657600"/>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oneCellAnchor>
  <xdr:oneCellAnchor>
    <xdr:from>
      <xdr:col>57</xdr:col>
      <xdr:colOff>0</xdr:colOff>
      <xdr:row>78</xdr:row>
      <xdr:rowOff>0</xdr:rowOff>
    </xdr:from>
    <xdr:ext cx="5486400" cy="3657600"/>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oneCellAnchor>
  <xdr:oneCellAnchor>
    <xdr:from>
      <xdr:col>57</xdr:col>
      <xdr:colOff>0</xdr:colOff>
      <xdr:row>115</xdr:row>
      <xdr:rowOff>0</xdr:rowOff>
    </xdr:from>
    <xdr:ext cx="5486400" cy="3657600"/>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oneCellAnchor>
  <xdr:oneCellAnchor>
    <xdr:from>
      <xdr:col>57</xdr:col>
      <xdr:colOff>0</xdr:colOff>
      <xdr:row>152</xdr:row>
      <xdr:rowOff>0</xdr:rowOff>
    </xdr:from>
    <xdr:ext cx="5486400" cy="3657600"/>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2"/>
        <a:stretch>
          <a:fillRect/>
        </a:stretch>
      </xdr:blipFill>
      <xdr:spPr>
        <a:prstGeom prst="rect">
          <a:avLst/>
        </a:prstGeom>
      </xdr:spPr>
    </xdr:pic>
    <xdr:clientData/>
  </xdr:oneCellAnchor>
  <xdr:oneCellAnchor>
    <xdr:from>
      <xdr:col>74</xdr:col>
      <xdr:colOff>0</xdr:colOff>
      <xdr:row>4</xdr:row>
      <xdr:rowOff>0</xdr:rowOff>
    </xdr:from>
    <xdr:ext cx="5486400" cy="3657600"/>
    <xdr:pic>
      <xdr:nvPicPr>
        <xdr:cNvPr id="14" name="Pictur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3"/>
        <a:stretch>
          <a:fillRect/>
        </a:stretch>
      </xdr:blipFill>
      <xdr:spPr>
        <a:prstGeom prst="rect">
          <a:avLst/>
        </a:prstGeom>
      </xdr:spPr>
    </xdr:pic>
    <xdr:clientData/>
  </xdr:oneCellAnchor>
  <xdr:oneCellAnchor>
    <xdr:from>
      <xdr:col>74</xdr:col>
      <xdr:colOff>0</xdr:colOff>
      <xdr:row>41</xdr:row>
      <xdr:rowOff>0</xdr:rowOff>
    </xdr:from>
    <xdr:ext cx="5486400" cy="3657600"/>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4"/>
        <a:stretch>
          <a:fillRect/>
        </a:stretch>
      </xdr:blipFill>
      <xdr:spPr>
        <a:prstGeom prst="rect">
          <a:avLst/>
        </a:prstGeom>
      </xdr:spPr>
    </xdr:pic>
    <xdr:clientData/>
  </xdr:oneCellAnchor>
  <xdr:oneCellAnchor>
    <xdr:from>
      <xdr:col>74</xdr:col>
      <xdr:colOff>0</xdr:colOff>
      <xdr:row>78</xdr:row>
      <xdr:rowOff>0</xdr:rowOff>
    </xdr:from>
    <xdr:ext cx="5486400" cy="3657600"/>
    <xdr:pic>
      <xdr:nvPicPr>
        <xdr:cNvPr id="16" name="Pictur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stretch>
          <a:fillRect/>
        </a:stretch>
      </xdr:blipFill>
      <xdr:spPr>
        <a:prstGeom prst="rect">
          <a:avLst/>
        </a:prstGeom>
      </xdr:spPr>
    </xdr:pic>
    <xdr:clientData/>
  </xdr:oneCellAnchor>
  <xdr:oneCellAnchor>
    <xdr:from>
      <xdr:col>74</xdr:col>
      <xdr:colOff>0</xdr:colOff>
      <xdr:row>115</xdr:row>
      <xdr:rowOff>0</xdr:rowOff>
    </xdr:from>
    <xdr:ext cx="5486400" cy="3657600"/>
    <xdr:pic>
      <xdr:nvPicPr>
        <xdr:cNvPr id="17" name="Pictur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6"/>
        <a:stretch>
          <a:fillRect/>
        </a:stretch>
      </xdr:blipFill>
      <xdr:spPr>
        <a:prstGeom prst="rect">
          <a:avLst/>
        </a:prstGeom>
      </xdr:spPr>
    </xdr:pic>
    <xdr:clientData/>
  </xdr:oneCellAnchor>
  <xdr:oneCellAnchor>
    <xdr:from>
      <xdr:col>74</xdr:col>
      <xdr:colOff>0</xdr:colOff>
      <xdr:row>152</xdr:row>
      <xdr:rowOff>0</xdr:rowOff>
    </xdr:from>
    <xdr:ext cx="5486400" cy="3657600"/>
    <xdr:pic>
      <xdr:nvPicPr>
        <xdr:cNvPr id="18" name="Pictur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7"/>
        <a:stretch>
          <a:fillRect/>
        </a:stretch>
      </xdr:blipFill>
      <xdr:spPr>
        <a:prstGeom prst="rect">
          <a:avLst/>
        </a:prstGeom>
      </xdr:spPr>
    </xdr:pic>
    <xdr:clientData/>
  </xdr:oneCellAnchor>
  <xdr:oneCellAnchor>
    <xdr:from>
      <xdr:col>91</xdr:col>
      <xdr:colOff>0</xdr:colOff>
      <xdr:row>4</xdr:row>
      <xdr:rowOff>0</xdr:rowOff>
    </xdr:from>
    <xdr:ext cx="5486400" cy="3657600"/>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8"/>
        <a:stretch>
          <a:fillRect/>
        </a:stretch>
      </xdr:blipFill>
      <xdr:spPr>
        <a:prstGeom prst="rect">
          <a:avLst/>
        </a:prstGeom>
      </xdr:spPr>
    </xdr:pic>
    <xdr:clientData/>
  </xdr:oneCellAnchor>
  <xdr:oneCellAnchor>
    <xdr:from>
      <xdr:col>91</xdr:col>
      <xdr:colOff>0</xdr:colOff>
      <xdr:row>41</xdr:row>
      <xdr:rowOff>0</xdr:rowOff>
    </xdr:from>
    <xdr:ext cx="5486400" cy="3657600"/>
    <xdr:pic>
      <xdr:nvPicPr>
        <xdr:cNvPr id="20" name="Picture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9"/>
        <a:stretch>
          <a:fillRect/>
        </a:stretch>
      </xdr:blipFill>
      <xdr:spPr>
        <a:prstGeom prst="rect">
          <a:avLst/>
        </a:prstGeom>
      </xdr:spPr>
    </xdr:pic>
    <xdr:clientData/>
  </xdr:oneCellAnchor>
  <xdr:oneCellAnchor>
    <xdr:from>
      <xdr:col>91</xdr:col>
      <xdr:colOff>0</xdr:colOff>
      <xdr:row>78</xdr:row>
      <xdr:rowOff>0</xdr:rowOff>
    </xdr:from>
    <xdr:ext cx="5486400" cy="3657600"/>
    <xdr:pic>
      <xdr:nvPicPr>
        <xdr:cNvPr id="21" name="Picture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20"/>
        <a:stretch>
          <a:fillRect/>
        </a:stretch>
      </xdr:blipFill>
      <xdr:spPr>
        <a:prstGeom prst="rect">
          <a:avLst/>
        </a:prstGeom>
      </xdr:spPr>
    </xdr:pic>
    <xdr:clientData/>
  </xdr:oneCellAnchor>
  <xdr:oneCellAnchor>
    <xdr:from>
      <xdr:col>91</xdr:col>
      <xdr:colOff>0</xdr:colOff>
      <xdr:row>115</xdr:row>
      <xdr:rowOff>0</xdr:rowOff>
    </xdr:from>
    <xdr:ext cx="5486400" cy="3657600"/>
    <xdr:pic>
      <xdr:nvPicPr>
        <xdr:cNvPr id="22" name="Picture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21"/>
        <a:stretch>
          <a:fillRect/>
        </a:stretch>
      </xdr:blipFill>
      <xdr:spPr>
        <a:prstGeom prst="rect">
          <a:avLst/>
        </a:prstGeom>
      </xdr:spPr>
    </xdr:pic>
    <xdr:clientData/>
  </xdr:oneCellAnchor>
  <xdr:oneCellAnchor>
    <xdr:from>
      <xdr:col>91</xdr:col>
      <xdr:colOff>0</xdr:colOff>
      <xdr:row>152</xdr:row>
      <xdr:rowOff>0</xdr:rowOff>
    </xdr:from>
    <xdr:ext cx="5486400" cy="3657600"/>
    <xdr:pic>
      <xdr:nvPicPr>
        <xdr:cNvPr id="23" name="Pictur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2"/>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0</xdr:colOff>
      <xdr:row>4</xdr:row>
      <xdr:rowOff>0</xdr:rowOff>
    </xdr:from>
    <xdr:ext cx="5486400" cy="365760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21</xdr:col>
      <xdr:colOff>0</xdr:colOff>
      <xdr:row>4</xdr:row>
      <xdr:rowOff>0</xdr:rowOff>
    </xdr:from>
    <xdr:ext cx="5486400" cy="365760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21</xdr:col>
      <xdr:colOff>0</xdr:colOff>
      <xdr:row>41</xdr:row>
      <xdr:rowOff>0</xdr:rowOff>
    </xdr:from>
    <xdr:ext cx="5486400" cy="3657600"/>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21</xdr:col>
      <xdr:colOff>0</xdr:colOff>
      <xdr:row>78</xdr:row>
      <xdr:rowOff>0</xdr:rowOff>
    </xdr:from>
    <xdr:ext cx="5486400" cy="3657600"/>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21</xdr:col>
      <xdr:colOff>0</xdr:colOff>
      <xdr:row>115</xdr:row>
      <xdr:rowOff>0</xdr:rowOff>
    </xdr:from>
    <xdr:ext cx="5486400" cy="3657600"/>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21</xdr:col>
      <xdr:colOff>0</xdr:colOff>
      <xdr:row>152</xdr:row>
      <xdr:rowOff>0</xdr:rowOff>
    </xdr:from>
    <xdr:ext cx="5486400" cy="3657600"/>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38</xdr:col>
      <xdr:colOff>0</xdr:colOff>
      <xdr:row>4</xdr:row>
      <xdr:rowOff>0</xdr:rowOff>
    </xdr:from>
    <xdr:ext cx="5486400" cy="3657600"/>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oneCellAnchor>
    <xdr:from>
      <xdr:col>38</xdr:col>
      <xdr:colOff>0</xdr:colOff>
      <xdr:row>41</xdr:row>
      <xdr:rowOff>0</xdr:rowOff>
    </xdr:from>
    <xdr:ext cx="5486400" cy="3657600"/>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oneCellAnchor>
  <xdr:oneCellAnchor>
    <xdr:from>
      <xdr:col>38</xdr:col>
      <xdr:colOff>0</xdr:colOff>
      <xdr:row>78</xdr:row>
      <xdr:rowOff>0</xdr:rowOff>
    </xdr:from>
    <xdr:ext cx="5486400" cy="3657600"/>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oneCellAnchor>
  <xdr:oneCellAnchor>
    <xdr:from>
      <xdr:col>38</xdr:col>
      <xdr:colOff>0</xdr:colOff>
      <xdr:row>115</xdr:row>
      <xdr:rowOff>0</xdr:rowOff>
    </xdr:from>
    <xdr:ext cx="5486400" cy="3657600"/>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oneCellAnchor>
  <xdr:oneCellAnchor>
    <xdr:from>
      <xdr:col>38</xdr:col>
      <xdr:colOff>0</xdr:colOff>
      <xdr:row>152</xdr:row>
      <xdr:rowOff>0</xdr:rowOff>
    </xdr:from>
    <xdr:ext cx="5486400" cy="3657600"/>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4</xdr:col>
      <xdr:colOff>0</xdr:colOff>
      <xdr:row>4</xdr:row>
      <xdr:rowOff>0</xdr:rowOff>
    </xdr:from>
    <xdr:ext cx="5486400" cy="365760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23</xdr:col>
      <xdr:colOff>0</xdr:colOff>
      <xdr:row>4</xdr:row>
      <xdr:rowOff>0</xdr:rowOff>
    </xdr:from>
    <xdr:ext cx="5486400" cy="365760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4</xdr:col>
      <xdr:colOff>0</xdr:colOff>
      <xdr:row>5</xdr:row>
      <xdr:rowOff>0</xdr:rowOff>
    </xdr:from>
    <xdr:ext cx="5486400" cy="36576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oneCell">
    <xdr:from>
      <xdr:col>25</xdr:col>
      <xdr:colOff>0</xdr:colOff>
      <xdr:row>5</xdr:row>
      <xdr:rowOff>0</xdr:rowOff>
    </xdr:from>
    <xdr:to>
      <xdr:col>28</xdr:col>
      <xdr:colOff>476526</xdr:colOff>
      <xdr:row>22</xdr:row>
      <xdr:rowOff>181652</xdr:rowOff>
    </xdr:to>
    <xdr:pic>
      <xdr:nvPicPr>
        <xdr:cNvPr id="4" name="Picture 3">
          <a:extLst>
            <a:ext uri="{FF2B5EF4-FFF2-40B4-BE49-F238E27FC236}">
              <a16:creationId xmlns:a16="http://schemas.microsoft.com/office/drawing/2014/main" id="{96B05EF6-768A-F67B-248B-A538AAD5746F}"/>
            </a:ext>
          </a:extLst>
        </xdr:cNvPr>
        <xdr:cNvPicPr>
          <a:picLocks noChangeAspect="1"/>
        </xdr:cNvPicPr>
      </xdr:nvPicPr>
      <xdr:blipFill>
        <a:blip xmlns:r="http://schemas.openxmlformats.org/officeDocument/2006/relationships" r:embed="rId2"/>
        <a:stretch>
          <a:fillRect/>
        </a:stretch>
      </xdr:blipFill>
      <xdr:spPr>
        <a:xfrm>
          <a:off x="16981714" y="911679"/>
          <a:ext cx="5688061" cy="3420152"/>
        </a:xfrm>
        <a:prstGeom prst="rect">
          <a:avLst/>
        </a:prstGeom>
      </xdr:spPr>
    </xdr:pic>
    <xdr:clientData/>
  </xdr:twoCellAnchor>
  <xdr:twoCellAnchor editAs="oneCell">
    <xdr:from>
      <xdr:col>42</xdr:col>
      <xdr:colOff>0</xdr:colOff>
      <xdr:row>5</xdr:row>
      <xdr:rowOff>0</xdr:rowOff>
    </xdr:from>
    <xdr:to>
      <xdr:col>51</xdr:col>
      <xdr:colOff>183265</xdr:colOff>
      <xdr:row>23</xdr:row>
      <xdr:rowOff>113083</xdr:rowOff>
    </xdr:to>
    <xdr:pic>
      <xdr:nvPicPr>
        <xdr:cNvPr id="8" name="Picture 7">
          <a:extLst>
            <a:ext uri="{FF2B5EF4-FFF2-40B4-BE49-F238E27FC236}">
              <a16:creationId xmlns:a16="http://schemas.microsoft.com/office/drawing/2014/main" id="{29372FB2-AF4D-0FA7-1F62-538BBAB32BCE}"/>
            </a:ext>
          </a:extLst>
        </xdr:cNvPr>
        <xdr:cNvPicPr>
          <a:picLocks noChangeAspect="1"/>
        </xdr:cNvPicPr>
      </xdr:nvPicPr>
      <xdr:blipFill>
        <a:blip xmlns:r="http://schemas.openxmlformats.org/officeDocument/2006/relationships" r:embed="rId3"/>
        <a:stretch>
          <a:fillRect/>
        </a:stretch>
      </xdr:blipFill>
      <xdr:spPr>
        <a:xfrm>
          <a:off x="28697464" y="911679"/>
          <a:ext cx="5694158" cy="354208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13607</xdr:colOff>
      <xdr:row>4</xdr:row>
      <xdr:rowOff>27214</xdr:rowOff>
    </xdr:from>
    <xdr:to>
      <xdr:col>4</xdr:col>
      <xdr:colOff>971504</xdr:colOff>
      <xdr:row>21</xdr:row>
      <xdr:rowOff>25971</xdr:rowOff>
    </xdr:to>
    <xdr:pic>
      <xdr:nvPicPr>
        <xdr:cNvPr id="2" name="Picture 1">
          <a:extLst>
            <a:ext uri="{FF2B5EF4-FFF2-40B4-BE49-F238E27FC236}">
              <a16:creationId xmlns:a16="http://schemas.microsoft.com/office/drawing/2014/main" id="{9A82AFC2-BBDB-4638-811B-BCC99CFEFE6D}"/>
            </a:ext>
          </a:extLst>
        </xdr:cNvPr>
        <xdr:cNvPicPr>
          <a:picLocks noChangeAspect="1"/>
        </xdr:cNvPicPr>
      </xdr:nvPicPr>
      <xdr:blipFill>
        <a:blip xmlns:r="http://schemas.openxmlformats.org/officeDocument/2006/relationships" r:embed="rId1"/>
        <a:stretch>
          <a:fillRect/>
        </a:stretch>
      </xdr:blipFill>
      <xdr:spPr>
        <a:xfrm>
          <a:off x="594632" y="941614"/>
          <a:ext cx="5748972" cy="3237257"/>
        </a:xfrm>
        <a:prstGeom prst="rect">
          <a:avLst/>
        </a:prstGeom>
      </xdr:spPr>
    </xdr:pic>
    <xdr:clientData/>
  </xdr:twoCellAnchor>
  <xdr:twoCellAnchor editAs="oneCell">
    <xdr:from>
      <xdr:col>7</xdr:col>
      <xdr:colOff>462642</xdr:colOff>
      <xdr:row>4</xdr:row>
      <xdr:rowOff>27214</xdr:rowOff>
    </xdr:from>
    <xdr:to>
      <xdr:col>11</xdr:col>
      <xdr:colOff>1022665</xdr:colOff>
      <xdr:row>21</xdr:row>
      <xdr:rowOff>13778</xdr:rowOff>
    </xdr:to>
    <xdr:pic>
      <xdr:nvPicPr>
        <xdr:cNvPr id="3" name="Picture 2">
          <a:extLst>
            <a:ext uri="{FF2B5EF4-FFF2-40B4-BE49-F238E27FC236}">
              <a16:creationId xmlns:a16="http://schemas.microsoft.com/office/drawing/2014/main" id="{F2186F51-C71B-4EEE-A11B-1A19C84B47B1}"/>
            </a:ext>
          </a:extLst>
        </xdr:cNvPr>
        <xdr:cNvPicPr>
          <a:picLocks noChangeAspect="1"/>
        </xdr:cNvPicPr>
      </xdr:nvPicPr>
      <xdr:blipFill>
        <a:blip xmlns:r="http://schemas.openxmlformats.org/officeDocument/2006/relationships" r:embed="rId2"/>
        <a:stretch>
          <a:fillRect/>
        </a:stretch>
      </xdr:blipFill>
      <xdr:spPr>
        <a:xfrm>
          <a:off x="8120742" y="941614"/>
          <a:ext cx="5722573" cy="3225064"/>
        </a:xfrm>
        <a:prstGeom prst="rect">
          <a:avLst/>
        </a:prstGeom>
      </xdr:spPr>
    </xdr:pic>
    <xdr:clientData/>
  </xdr:twoCellAnchor>
  <xdr:twoCellAnchor editAs="oneCell">
    <xdr:from>
      <xdr:col>15</xdr:col>
      <xdr:colOff>0</xdr:colOff>
      <xdr:row>4</xdr:row>
      <xdr:rowOff>0</xdr:rowOff>
    </xdr:from>
    <xdr:to>
      <xdr:col>18</xdr:col>
      <xdr:colOff>1036273</xdr:colOff>
      <xdr:row>20</xdr:row>
      <xdr:rowOff>177064</xdr:rowOff>
    </xdr:to>
    <xdr:pic>
      <xdr:nvPicPr>
        <xdr:cNvPr id="4" name="Picture 3">
          <a:extLst>
            <a:ext uri="{FF2B5EF4-FFF2-40B4-BE49-F238E27FC236}">
              <a16:creationId xmlns:a16="http://schemas.microsoft.com/office/drawing/2014/main" id="{64807819-08CB-4A2D-87D9-CDA9D87CF540}"/>
            </a:ext>
          </a:extLst>
        </xdr:cNvPr>
        <xdr:cNvPicPr>
          <a:picLocks noChangeAspect="1"/>
        </xdr:cNvPicPr>
      </xdr:nvPicPr>
      <xdr:blipFill>
        <a:blip xmlns:r="http://schemas.openxmlformats.org/officeDocument/2006/relationships" r:embed="rId3"/>
        <a:stretch>
          <a:fillRect/>
        </a:stretch>
      </xdr:blipFill>
      <xdr:spPr>
        <a:xfrm>
          <a:off x="15582900" y="914400"/>
          <a:ext cx="5722573" cy="3225064"/>
        </a:xfrm>
        <a:prstGeom prst="rect">
          <a:avLst/>
        </a:prstGeom>
      </xdr:spPr>
    </xdr:pic>
    <xdr:clientData/>
  </xdr:twoCellAnchor>
  <xdr:twoCellAnchor editAs="oneCell">
    <xdr:from>
      <xdr:col>23</xdr:col>
      <xdr:colOff>0</xdr:colOff>
      <xdr:row>4</xdr:row>
      <xdr:rowOff>0</xdr:rowOff>
    </xdr:from>
    <xdr:to>
      <xdr:col>26</xdr:col>
      <xdr:colOff>1036273</xdr:colOff>
      <xdr:row>20</xdr:row>
      <xdr:rowOff>177064</xdr:rowOff>
    </xdr:to>
    <xdr:pic>
      <xdr:nvPicPr>
        <xdr:cNvPr id="5" name="Picture 4">
          <a:extLst>
            <a:ext uri="{FF2B5EF4-FFF2-40B4-BE49-F238E27FC236}">
              <a16:creationId xmlns:a16="http://schemas.microsoft.com/office/drawing/2014/main" id="{BC87AB9B-F1A5-430C-9C01-4E443C4C005A}"/>
            </a:ext>
          </a:extLst>
        </xdr:cNvPr>
        <xdr:cNvPicPr>
          <a:picLocks noChangeAspect="1"/>
        </xdr:cNvPicPr>
      </xdr:nvPicPr>
      <xdr:blipFill>
        <a:blip xmlns:r="http://schemas.openxmlformats.org/officeDocument/2006/relationships" r:embed="rId4"/>
        <a:stretch>
          <a:fillRect/>
        </a:stretch>
      </xdr:blipFill>
      <xdr:spPr>
        <a:xfrm>
          <a:off x="23250525" y="914400"/>
          <a:ext cx="5722573" cy="3225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312964</xdr:colOff>
      <xdr:row>18</xdr:row>
      <xdr:rowOff>310</xdr:rowOff>
    </xdr:to>
    <xdr:pic>
      <xdr:nvPicPr>
        <xdr:cNvPr id="2" name="Picture 1">
          <a:extLst>
            <a:ext uri="{FF2B5EF4-FFF2-40B4-BE49-F238E27FC236}">
              <a16:creationId xmlns:a16="http://schemas.microsoft.com/office/drawing/2014/main" id="{D8E8D5AD-A2B2-4CA8-BD5D-AC934A1F5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2675" y="590550"/>
          <a:ext cx="6123214" cy="2800660"/>
        </a:xfrm>
        <a:prstGeom prst="rect">
          <a:avLst/>
        </a:prstGeom>
        <a:noFill/>
      </xdr:spPr>
    </xdr:pic>
    <xdr:clientData/>
  </xdr:twoCellAnchor>
  <xdr:twoCellAnchor editAs="oneCell">
    <xdr:from>
      <xdr:col>4</xdr:col>
      <xdr:colOff>0</xdr:colOff>
      <xdr:row>21</xdr:row>
      <xdr:rowOff>0</xdr:rowOff>
    </xdr:from>
    <xdr:to>
      <xdr:col>14</xdr:col>
      <xdr:colOff>190501</xdr:colOff>
      <xdr:row>34</xdr:row>
      <xdr:rowOff>182794</xdr:rowOff>
    </xdr:to>
    <xdr:pic>
      <xdr:nvPicPr>
        <xdr:cNvPr id="3" name="Picture 2">
          <a:extLst>
            <a:ext uri="{FF2B5EF4-FFF2-40B4-BE49-F238E27FC236}">
              <a16:creationId xmlns:a16="http://schemas.microsoft.com/office/drawing/2014/main" id="{21D0F32B-02E7-4D75-ACD1-D4192DC044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52675" y="3838575"/>
          <a:ext cx="6000751" cy="2745019"/>
        </a:xfrm>
        <a:prstGeom prst="rect">
          <a:avLst/>
        </a:prstGeom>
        <a:noFill/>
      </xdr:spPr>
    </xdr:pic>
    <xdr:clientData/>
  </xdr:twoCellAnchor>
  <xdr:twoCellAnchor editAs="oneCell">
    <xdr:from>
      <xdr:col>4</xdr:col>
      <xdr:colOff>0</xdr:colOff>
      <xdr:row>38</xdr:row>
      <xdr:rowOff>0</xdr:rowOff>
    </xdr:from>
    <xdr:to>
      <xdr:col>16</xdr:col>
      <xdr:colOff>190907</xdr:colOff>
      <xdr:row>64</xdr:row>
      <xdr:rowOff>82732</xdr:rowOff>
    </xdr:to>
    <xdr:pic>
      <xdr:nvPicPr>
        <xdr:cNvPr id="4" name="Picture 3">
          <a:extLst>
            <a:ext uri="{FF2B5EF4-FFF2-40B4-BE49-F238E27FC236}">
              <a16:creationId xmlns:a16="http://schemas.microsoft.com/office/drawing/2014/main" id="{D132167D-370D-44B8-B71F-7952A310601C}"/>
            </a:ext>
          </a:extLst>
        </xdr:cNvPr>
        <xdr:cNvPicPr>
          <a:picLocks noChangeAspect="1"/>
        </xdr:cNvPicPr>
      </xdr:nvPicPr>
      <xdr:blipFill>
        <a:blip xmlns:r="http://schemas.openxmlformats.org/officeDocument/2006/relationships" r:embed="rId3"/>
        <a:stretch>
          <a:fillRect/>
        </a:stretch>
      </xdr:blipFill>
      <xdr:spPr>
        <a:xfrm>
          <a:off x="2352675" y="7096125"/>
          <a:ext cx="7163207" cy="5035732"/>
        </a:xfrm>
        <a:prstGeom prst="rect">
          <a:avLst/>
        </a:prstGeom>
      </xdr:spPr>
    </xdr:pic>
    <xdr:clientData/>
  </xdr:twoCellAnchor>
  <xdr:twoCellAnchor editAs="oneCell">
    <xdr:from>
      <xdr:col>4</xdr:col>
      <xdr:colOff>0</xdr:colOff>
      <xdr:row>67</xdr:row>
      <xdr:rowOff>0</xdr:rowOff>
    </xdr:from>
    <xdr:to>
      <xdr:col>16</xdr:col>
      <xdr:colOff>203100</xdr:colOff>
      <xdr:row>93</xdr:row>
      <xdr:rowOff>82732</xdr:rowOff>
    </xdr:to>
    <xdr:pic>
      <xdr:nvPicPr>
        <xdr:cNvPr id="5" name="Picture 4">
          <a:extLst>
            <a:ext uri="{FF2B5EF4-FFF2-40B4-BE49-F238E27FC236}">
              <a16:creationId xmlns:a16="http://schemas.microsoft.com/office/drawing/2014/main" id="{1C71DE6D-2808-4AE5-9ABA-5FCF2468008F}"/>
            </a:ext>
          </a:extLst>
        </xdr:cNvPr>
        <xdr:cNvPicPr>
          <a:picLocks noChangeAspect="1"/>
        </xdr:cNvPicPr>
      </xdr:nvPicPr>
      <xdr:blipFill>
        <a:blip xmlns:r="http://schemas.openxmlformats.org/officeDocument/2006/relationships" r:embed="rId4"/>
        <a:stretch>
          <a:fillRect/>
        </a:stretch>
      </xdr:blipFill>
      <xdr:spPr>
        <a:xfrm>
          <a:off x="2352675" y="12630150"/>
          <a:ext cx="7175400" cy="50357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953955</xdr:colOff>
      <xdr:row>21</xdr:row>
      <xdr:rowOff>1500</xdr:rowOff>
    </xdr:to>
    <xdr:pic>
      <xdr:nvPicPr>
        <xdr:cNvPr id="2" name="Picture 1">
          <a:extLst>
            <a:ext uri="{FF2B5EF4-FFF2-40B4-BE49-F238E27FC236}">
              <a16:creationId xmlns:a16="http://schemas.microsoft.com/office/drawing/2014/main" id="{96DA8099-AC0C-4572-A1BA-2ADF36BCC6B9}"/>
            </a:ext>
          </a:extLst>
        </xdr:cNvPr>
        <xdr:cNvPicPr>
          <a:picLocks noChangeAspect="1"/>
        </xdr:cNvPicPr>
      </xdr:nvPicPr>
      <xdr:blipFill>
        <a:blip xmlns:r="http://schemas.openxmlformats.org/officeDocument/2006/relationships" r:embed="rId1"/>
        <a:stretch>
          <a:fillRect/>
        </a:stretch>
      </xdr:blipFill>
      <xdr:spPr>
        <a:xfrm>
          <a:off x="581025" y="914400"/>
          <a:ext cx="5745030" cy="3240000"/>
        </a:xfrm>
        <a:prstGeom prst="rect">
          <a:avLst/>
        </a:prstGeom>
      </xdr:spPr>
    </xdr:pic>
    <xdr:clientData/>
  </xdr:twoCellAnchor>
  <xdr:twoCellAnchor editAs="oneCell">
    <xdr:from>
      <xdr:col>8</xdr:col>
      <xdr:colOff>0</xdr:colOff>
      <xdr:row>4</xdr:row>
      <xdr:rowOff>0</xdr:rowOff>
    </xdr:from>
    <xdr:to>
      <xdr:col>11</xdr:col>
      <xdr:colOff>1062813</xdr:colOff>
      <xdr:row>21</xdr:row>
      <xdr:rowOff>1500</xdr:rowOff>
    </xdr:to>
    <xdr:pic>
      <xdr:nvPicPr>
        <xdr:cNvPr id="3" name="Picture 2">
          <a:extLst>
            <a:ext uri="{FF2B5EF4-FFF2-40B4-BE49-F238E27FC236}">
              <a16:creationId xmlns:a16="http://schemas.microsoft.com/office/drawing/2014/main" id="{E0430835-0870-478E-9275-B0BD8F6FD89F}"/>
            </a:ext>
          </a:extLst>
        </xdr:cNvPr>
        <xdr:cNvPicPr>
          <a:picLocks noChangeAspect="1"/>
        </xdr:cNvPicPr>
      </xdr:nvPicPr>
      <xdr:blipFill>
        <a:blip xmlns:r="http://schemas.openxmlformats.org/officeDocument/2006/relationships" r:embed="rId2"/>
        <a:stretch>
          <a:fillRect/>
        </a:stretch>
      </xdr:blipFill>
      <xdr:spPr>
        <a:xfrm>
          <a:off x="8143875" y="914400"/>
          <a:ext cx="5749113" cy="3240000"/>
        </a:xfrm>
        <a:prstGeom prst="rect">
          <a:avLst/>
        </a:prstGeom>
      </xdr:spPr>
    </xdr:pic>
    <xdr:clientData/>
  </xdr:twoCellAnchor>
  <xdr:twoCellAnchor editAs="oneCell">
    <xdr:from>
      <xdr:col>15</xdr:col>
      <xdr:colOff>0</xdr:colOff>
      <xdr:row>4</xdr:row>
      <xdr:rowOff>0</xdr:rowOff>
    </xdr:from>
    <xdr:to>
      <xdr:col>18</xdr:col>
      <xdr:colOff>1062813</xdr:colOff>
      <xdr:row>21</xdr:row>
      <xdr:rowOff>1500</xdr:rowOff>
    </xdr:to>
    <xdr:pic>
      <xdr:nvPicPr>
        <xdr:cNvPr id="4" name="Picture 3">
          <a:extLst>
            <a:ext uri="{FF2B5EF4-FFF2-40B4-BE49-F238E27FC236}">
              <a16:creationId xmlns:a16="http://schemas.microsoft.com/office/drawing/2014/main" id="{2B6B4BEE-4207-4719-BA7B-79759ADDF253}"/>
            </a:ext>
          </a:extLst>
        </xdr:cNvPr>
        <xdr:cNvPicPr>
          <a:picLocks noChangeAspect="1"/>
        </xdr:cNvPicPr>
      </xdr:nvPicPr>
      <xdr:blipFill>
        <a:blip xmlns:r="http://schemas.openxmlformats.org/officeDocument/2006/relationships" r:embed="rId3"/>
        <a:stretch>
          <a:fillRect/>
        </a:stretch>
      </xdr:blipFill>
      <xdr:spPr>
        <a:xfrm>
          <a:off x="15668625" y="914400"/>
          <a:ext cx="5749113" cy="3240000"/>
        </a:xfrm>
        <a:prstGeom prst="rect">
          <a:avLst/>
        </a:prstGeom>
      </xdr:spPr>
    </xdr:pic>
    <xdr:clientData/>
  </xdr:twoCellAnchor>
  <xdr:twoCellAnchor editAs="oneCell">
    <xdr:from>
      <xdr:col>23</xdr:col>
      <xdr:colOff>0</xdr:colOff>
      <xdr:row>4</xdr:row>
      <xdr:rowOff>0</xdr:rowOff>
    </xdr:from>
    <xdr:to>
      <xdr:col>26</xdr:col>
      <xdr:colOff>1062812</xdr:colOff>
      <xdr:row>21</xdr:row>
      <xdr:rowOff>1500</xdr:rowOff>
    </xdr:to>
    <xdr:pic>
      <xdr:nvPicPr>
        <xdr:cNvPr id="5" name="Picture 4">
          <a:extLst>
            <a:ext uri="{FF2B5EF4-FFF2-40B4-BE49-F238E27FC236}">
              <a16:creationId xmlns:a16="http://schemas.microsoft.com/office/drawing/2014/main" id="{C14C7888-CB55-46BF-9F57-381D50E61787}"/>
            </a:ext>
          </a:extLst>
        </xdr:cNvPr>
        <xdr:cNvPicPr>
          <a:picLocks noChangeAspect="1"/>
        </xdr:cNvPicPr>
      </xdr:nvPicPr>
      <xdr:blipFill>
        <a:blip xmlns:r="http://schemas.openxmlformats.org/officeDocument/2006/relationships" r:embed="rId4"/>
        <a:stretch>
          <a:fillRect/>
        </a:stretch>
      </xdr:blipFill>
      <xdr:spPr>
        <a:xfrm>
          <a:off x="23250525" y="914400"/>
          <a:ext cx="5749112" cy="32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489299</xdr:colOff>
      <xdr:row>20</xdr:row>
      <xdr:rowOff>178392</xdr:rowOff>
    </xdr:to>
    <xdr:pic>
      <xdr:nvPicPr>
        <xdr:cNvPr id="2" name="Picture 1">
          <a:extLst>
            <a:ext uri="{FF2B5EF4-FFF2-40B4-BE49-F238E27FC236}">
              <a16:creationId xmlns:a16="http://schemas.microsoft.com/office/drawing/2014/main" id="{A6A41462-C477-4479-85B2-BA264A93857A}"/>
            </a:ext>
          </a:extLst>
        </xdr:cNvPr>
        <xdr:cNvPicPr>
          <a:picLocks noChangeAspect="1"/>
        </xdr:cNvPicPr>
      </xdr:nvPicPr>
      <xdr:blipFill>
        <a:blip xmlns:r="http://schemas.openxmlformats.org/officeDocument/2006/relationships" r:embed="rId1"/>
        <a:stretch>
          <a:fillRect/>
        </a:stretch>
      </xdr:blipFill>
      <xdr:spPr>
        <a:xfrm>
          <a:off x="9048750" y="600075"/>
          <a:ext cx="5718524" cy="3235917"/>
        </a:xfrm>
        <a:prstGeom prst="rect">
          <a:avLst/>
        </a:prstGeom>
      </xdr:spPr>
    </xdr:pic>
    <xdr:clientData/>
  </xdr:twoCellAnchor>
  <xdr:twoCellAnchor editAs="oneCell">
    <xdr:from>
      <xdr:col>7</xdr:col>
      <xdr:colOff>0</xdr:colOff>
      <xdr:row>24</xdr:row>
      <xdr:rowOff>0</xdr:rowOff>
    </xdr:from>
    <xdr:to>
      <xdr:col>16</xdr:col>
      <xdr:colOff>538867</xdr:colOff>
      <xdr:row>41</xdr:row>
      <xdr:rowOff>1270</xdr:rowOff>
    </xdr:to>
    <xdr:pic>
      <xdr:nvPicPr>
        <xdr:cNvPr id="3" name="Picture 2">
          <a:extLst>
            <a:ext uri="{FF2B5EF4-FFF2-40B4-BE49-F238E27FC236}">
              <a16:creationId xmlns:a16="http://schemas.microsoft.com/office/drawing/2014/main" id="{1590380F-7FFF-430A-B94C-DA2004F923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0" y="4429125"/>
          <a:ext cx="5768092" cy="3239770"/>
        </a:xfrm>
        <a:prstGeom prst="rect">
          <a:avLst/>
        </a:prstGeom>
        <a:noFill/>
      </xdr:spPr>
    </xdr:pic>
    <xdr:clientData/>
  </xdr:twoCellAnchor>
  <xdr:twoCellAnchor editAs="oneCell">
    <xdr:from>
      <xdr:col>7</xdr:col>
      <xdr:colOff>0</xdr:colOff>
      <xdr:row>43</xdr:row>
      <xdr:rowOff>0</xdr:rowOff>
    </xdr:from>
    <xdr:to>
      <xdr:col>16</xdr:col>
      <xdr:colOff>538867</xdr:colOff>
      <xdr:row>59</xdr:row>
      <xdr:rowOff>183489</xdr:rowOff>
    </xdr:to>
    <xdr:pic>
      <xdr:nvPicPr>
        <xdr:cNvPr id="4" name="Picture 3">
          <a:extLst>
            <a:ext uri="{FF2B5EF4-FFF2-40B4-BE49-F238E27FC236}">
              <a16:creationId xmlns:a16="http://schemas.microsoft.com/office/drawing/2014/main" id="{4B95A8BD-BF6B-45D1-B629-96829ADBB6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8750" y="8058150"/>
          <a:ext cx="5768092" cy="3241013"/>
        </a:xfrm>
        <a:prstGeom prst="rect">
          <a:avLst/>
        </a:prstGeom>
        <a:noFill/>
      </xdr:spPr>
    </xdr:pic>
    <xdr:clientData/>
  </xdr:twoCellAnchor>
  <xdr:twoCellAnchor editAs="oneCell">
    <xdr:from>
      <xdr:col>7</xdr:col>
      <xdr:colOff>0</xdr:colOff>
      <xdr:row>81</xdr:row>
      <xdr:rowOff>0</xdr:rowOff>
    </xdr:from>
    <xdr:to>
      <xdr:col>16</xdr:col>
      <xdr:colOff>517002</xdr:colOff>
      <xdr:row>97</xdr:row>
      <xdr:rowOff>170181</xdr:rowOff>
    </xdr:to>
    <xdr:pic>
      <xdr:nvPicPr>
        <xdr:cNvPr id="5" name="Picture 4">
          <a:extLst>
            <a:ext uri="{FF2B5EF4-FFF2-40B4-BE49-F238E27FC236}">
              <a16:creationId xmlns:a16="http://schemas.microsoft.com/office/drawing/2014/main" id="{DBBE5047-BA6F-47DB-9AE8-D565779C51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48750" y="15373350"/>
          <a:ext cx="5746227" cy="3237230"/>
        </a:xfrm>
        <a:prstGeom prst="rect">
          <a:avLst/>
        </a:prstGeom>
        <a:noFill/>
      </xdr:spPr>
    </xdr:pic>
    <xdr:clientData/>
  </xdr:twoCellAnchor>
  <xdr:twoCellAnchor editAs="oneCell">
    <xdr:from>
      <xdr:col>7</xdr:col>
      <xdr:colOff>0</xdr:colOff>
      <xdr:row>62</xdr:row>
      <xdr:rowOff>0</xdr:rowOff>
    </xdr:from>
    <xdr:to>
      <xdr:col>16</xdr:col>
      <xdr:colOff>515097</xdr:colOff>
      <xdr:row>78</xdr:row>
      <xdr:rowOff>131930</xdr:rowOff>
    </xdr:to>
    <xdr:pic>
      <xdr:nvPicPr>
        <xdr:cNvPr id="6" name="Picture 5">
          <a:extLst>
            <a:ext uri="{FF2B5EF4-FFF2-40B4-BE49-F238E27FC236}">
              <a16:creationId xmlns:a16="http://schemas.microsoft.com/office/drawing/2014/main" id="{B5A943CD-3939-460E-A597-CA23423C7B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48750" y="11696700"/>
          <a:ext cx="5744322" cy="3227556"/>
        </a:xfrm>
        <a:prstGeom prst="rect">
          <a:avLst/>
        </a:prstGeom>
        <a:noFill/>
      </xdr:spPr>
    </xdr:pic>
    <xdr:clientData/>
  </xdr:twoCellAnchor>
  <xdr:twoCellAnchor editAs="oneCell">
    <xdr:from>
      <xdr:col>7</xdr:col>
      <xdr:colOff>0</xdr:colOff>
      <xdr:row>119</xdr:row>
      <xdr:rowOff>0</xdr:rowOff>
    </xdr:from>
    <xdr:to>
      <xdr:col>16</xdr:col>
      <xdr:colOff>516866</xdr:colOff>
      <xdr:row>135</xdr:row>
      <xdr:rowOff>65992</xdr:rowOff>
    </xdr:to>
    <xdr:pic>
      <xdr:nvPicPr>
        <xdr:cNvPr id="7" name="Picture 6">
          <a:extLst>
            <a:ext uri="{FF2B5EF4-FFF2-40B4-BE49-F238E27FC236}">
              <a16:creationId xmlns:a16="http://schemas.microsoft.com/office/drawing/2014/main" id="{BAB4710C-08A6-4A43-8F64-37E4A65686DF}"/>
            </a:ext>
          </a:extLst>
        </xdr:cNvPr>
        <xdr:cNvPicPr>
          <a:picLocks noChangeAspect="1"/>
        </xdr:cNvPicPr>
      </xdr:nvPicPr>
      <xdr:blipFill>
        <a:blip xmlns:r="http://schemas.openxmlformats.org/officeDocument/2006/relationships" r:embed="rId6"/>
        <a:stretch>
          <a:fillRect/>
        </a:stretch>
      </xdr:blipFill>
      <xdr:spPr>
        <a:xfrm>
          <a:off x="9048750" y="22869525"/>
          <a:ext cx="5746091" cy="3218768"/>
        </a:xfrm>
        <a:prstGeom prst="rect">
          <a:avLst/>
        </a:prstGeom>
      </xdr:spPr>
    </xdr:pic>
    <xdr:clientData/>
  </xdr:twoCellAnchor>
  <xdr:twoCellAnchor editAs="oneCell">
    <xdr:from>
      <xdr:col>7</xdr:col>
      <xdr:colOff>0</xdr:colOff>
      <xdr:row>137</xdr:row>
      <xdr:rowOff>0</xdr:rowOff>
    </xdr:from>
    <xdr:to>
      <xdr:col>16</xdr:col>
      <xdr:colOff>516866</xdr:colOff>
      <xdr:row>153</xdr:row>
      <xdr:rowOff>9963</xdr:rowOff>
    </xdr:to>
    <xdr:pic>
      <xdr:nvPicPr>
        <xdr:cNvPr id="8" name="Picture 7">
          <a:extLst>
            <a:ext uri="{FF2B5EF4-FFF2-40B4-BE49-F238E27FC236}">
              <a16:creationId xmlns:a16="http://schemas.microsoft.com/office/drawing/2014/main" id="{F1E086A3-A4E3-43F7-8E3A-BF16D46BE11E}"/>
            </a:ext>
          </a:extLst>
        </xdr:cNvPr>
        <xdr:cNvPicPr>
          <a:picLocks noChangeAspect="1"/>
        </xdr:cNvPicPr>
      </xdr:nvPicPr>
      <xdr:blipFill>
        <a:blip xmlns:r="http://schemas.openxmlformats.org/officeDocument/2006/relationships" r:embed="rId7"/>
        <a:stretch>
          <a:fillRect/>
        </a:stretch>
      </xdr:blipFill>
      <xdr:spPr>
        <a:xfrm>
          <a:off x="9048750" y="26422350"/>
          <a:ext cx="5746091" cy="3419913"/>
        </a:xfrm>
        <a:prstGeom prst="rect">
          <a:avLst/>
        </a:prstGeom>
      </xdr:spPr>
    </xdr:pic>
    <xdr:clientData/>
  </xdr:twoCellAnchor>
  <xdr:twoCellAnchor editAs="oneCell">
    <xdr:from>
      <xdr:col>7</xdr:col>
      <xdr:colOff>0</xdr:colOff>
      <xdr:row>155</xdr:row>
      <xdr:rowOff>0</xdr:rowOff>
    </xdr:from>
    <xdr:to>
      <xdr:col>16</xdr:col>
      <xdr:colOff>516866</xdr:colOff>
      <xdr:row>171</xdr:row>
      <xdr:rowOff>189257</xdr:rowOff>
    </xdr:to>
    <xdr:pic>
      <xdr:nvPicPr>
        <xdr:cNvPr id="9" name="Picture 8">
          <a:extLst>
            <a:ext uri="{FF2B5EF4-FFF2-40B4-BE49-F238E27FC236}">
              <a16:creationId xmlns:a16="http://schemas.microsoft.com/office/drawing/2014/main" id="{DCBD01F5-2403-4BAD-A116-E300521DF243}"/>
            </a:ext>
          </a:extLst>
        </xdr:cNvPr>
        <xdr:cNvPicPr>
          <a:picLocks noChangeAspect="1"/>
        </xdr:cNvPicPr>
      </xdr:nvPicPr>
      <xdr:blipFill>
        <a:blip xmlns:r="http://schemas.openxmlformats.org/officeDocument/2006/relationships" r:embed="rId8"/>
        <a:stretch>
          <a:fillRect/>
        </a:stretch>
      </xdr:blipFill>
      <xdr:spPr>
        <a:xfrm>
          <a:off x="9048750" y="30222825"/>
          <a:ext cx="5746091" cy="3237257"/>
        </a:xfrm>
        <a:prstGeom prst="rect">
          <a:avLst/>
        </a:prstGeom>
      </xdr:spPr>
    </xdr:pic>
    <xdr:clientData/>
  </xdr:twoCellAnchor>
  <xdr:twoCellAnchor editAs="oneCell">
    <xdr:from>
      <xdr:col>7</xdr:col>
      <xdr:colOff>0</xdr:colOff>
      <xdr:row>174</xdr:row>
      <xdr:rowOff>0</xdr:rowOff>
    </xdr:from>
    <xdr:to>
      <xdr:col>16</xdr:col>
      <xdr:colOff>512878</xdr:colOff>
      <xdr:row>193</xdr:row>
      <xdr:rowOff>172411</xdr:rowOff>
    </xdr:to>
    <xdr:pic>
      <xdr:nvPicPr>
        <xdr:cNvPr id="10" name="Picture 9">
          <a:extLst>
            <a:ext uri="{FF2B5EF4-FFF2-40B4-BE49-F238E27FC236}">
              <a16:creationId xmlns:a16="http://schemas.microsoft.com/office/drawing/2014/main" id="{B53F3777-A0A6-4347-AA67-739564EBA236}"/>
            </a:ext>
          </a:extLst>
        </xdr:cNvPr>
        <xdr:cNvPicPr>
          <a:picLocks noChangeAspect="1"/>
        </xdr:cNvPicPr>
      </xdr:nvPicPr>
      <xdr:blipFill>
        <a:blip xmlns:r="http://schemas.openxmlformats.org/officeDocument/2006/relationships" r:embed="rId9"/>
        <a:stretch>
          <a:fillRect/>
        </a:stretch>
      </xdr:blipFill>
      <xdr:spPr>
        <a:xfrm>
          <a:off x="9048750" y="33851850"/>
          <a:ext cx="5742103" cy="4144336"/>
        </a:xfrm>
        <a:prstGeom prst="rect">
          <a:avLst/>
        </a:prstGeom>
      </xdr:spPr>
    </xdr:pic>
    <xdr:clientData/>
  </xdr:twoCellAnchor>
  <xdr:twoCellAnchor editAs="oneCell">
    <xdr:from>
      <xdr:col>7</xdr:col>
      <xdr:colOff>0</xdr:colOff>
      <xdr:row>196</xdr:row>
      <xdr:rowOff>0</xdr:rowOff>
    </xdr:from>
    <xdr:to>
      <xdr:col>16</xdr:col>
      <xdr:colOff>516866</xdr:colOff>
      <xdr:row>215</xdr:row>
      <xdr:rowOff>152743</xdr:rowOff>
    </xdr:to>
    <xdr:pic>
      <xdr:nvPicPr>
        <xdr:cNvPr id="11" name="Picture 10">
          <a:extLst>
            <a:ext uri="{FF2B5EF4-FFF2-40B4-BE49-F238E27FC236}">
              <a16:creationId xmlns:a16="http://schemas.microsoft.com/office/drawing/2014/main" id="{10503DC1-218C-44DF-BEB5-7B496A04E90B}"/>
            </a:ext>
          </a:extLst>
        </xdr:cNvPr>
        <xdr:cNvPicPr>
          <a:picLocks noChangeAspect="1"/>
        </xdr:cNvPicPr>
      </xdr:nvPicPr>
      <xdr:blipFill>
        <a:blip xmlns:r="http://schemas.openxmlformats.org/officeDocument/2006/relationships" r:embed="rId10"/>
        <a:stretch>
          <a:fillRect/>
        </a:stretch>
      </xdr:blipFill>
      <xdr:spPr>
        <a:xfrm>
          <a:off x="9048750" y="38404800"/>
          <a:ext cx="5746091" cy="4143718"/>
        </a:xfrm>
        <a:prstGeom prst="rect">
          <a:avLst/>
        </a:prstGeom>
      </xdr:spPr>
    </xdr:pic>
    <xdr:clientData/>
  </xdr:twoCellAnchor>
  <xdr:twoCellAnchor editAs="oneCell">
    <xdr:from>
      <xdr:col>7</xdr:col>
      <xdr:colOff>0</xdr:colOff>
      <xdr:row>218</xdr:row>
      <xdr:rowOff>0</xdr:rowOff>
    </xdr:from>
    <xdr:to>
      <xdr:col>16</xdr:col>
      <xdr:colOff>516866</xdr:colOff>
      <xdr:row>234</xdr:row>
      <xdr:rowOff>178050</xdr:rowOff>
    </xdr:to>
    <xdr:pic>
      <xdr:nvPicPr>
        <xdr:cNvPr id="12" name="Picture 11">
          <a:extLst>
            <a:ext uri="{FF2B5EF4-FFF2-40B4-BE49-F238E27FC236}">
              <a16:creationId xmlns:a16="http://schemas.microsoft.com/office/drawing/2014/main" id="{F8BB3073-C9BE-4920-9746-9C1724E0A6CC}"/>
            </a:ext>
          </a:extLst>
        </xdr:cNvPr>
        <xdr:cNvPicPr>
          <a:picLocks noChangeAspect="1"/>
        </xdr:cNvPicPr>
      </xdr:nvPicPr>
      <xdr:blipFill>
        <a:blip xmlns:r="http://schemas.openxmlformats.org/officeDocument/2006/relationships" r:embed="rId11"/>
        <a:stretch>
          <a:fillRect/>
        </a:stretch>
      </xdr:blipFill>
      <xdr:spPr>
        <a:xfrm>
          <a:off x="9048750" y="42995850"/>
          <a:ext cx="5746091" cy="3407026"/>
        </a:xfrm>
        <a:prstGeom prst="rect">
          <a:avLst/>
        </a:prstGeom>
      </xdr:spPr>
    </xdr:pic>
    <xdr:clientData/>
  </xdr:twoCellAnchor>
  <xdr:twoCellAnchor editAs="oneCell">
    <xdr:from>
      <xdr:col>7</xdr:col>
      <xdr:colOff>0</xdr:colOff>
      <xdr:row>237</xdr:row>
      <xdr:rowOff>0</xdr:rowOff>
    </xdr:from>
    <xdr:to>
      <xdr:col>16</xdr:col>
      <xdr:colOff>516866</xdr:colOff>
      <xdr:row>253</xdr:row>
      <xdr:rowOff>74398</xdr:rowOff>
    </xdr:to>
    <xdr:pic>
      <xdr:nvPicPr>
        <xdr:cNvPr id="13" name="Picture 12">
          <a:extLst>
            <a:ext uri="{FF2B5EF4-FFF2-40B4-BE49-F238E27FC236}">
              <a16:creationId xmlns:a16="http://schemas.microsoft.com/office/drawing/2014/main" id="{4EB1CDBF-7CE9-443C-9DAC-ACA2C713F4E6}"/>
            </a:ext>
          </a:extLst>
        </xdr:cNvPr>
        <xdr:cNvPicPr>
          <a:picLocks noChangeAspect="1"/>
        </xdr:cNvPicPr>
      </xdr:nvPicPr>
      <xdr:blipFill>
        <a:blip xmlns:r="http://schemas.openxmlformats.org/officeDocument/2006/relationships" r:embed="rId12"/>
        <a:stretch>
          <a:fillRect/>
        </a:stretch>
      </xdr:blipFill>
      <xdr:spPr>
        <a:xfrm>
          <a:off x="9048750" y="46824900"/>
          <a:ext cx="5746091" cy="3227173"/>
        </a:xfrm>
        <a:prstGeom prst="rect">
          <a:avLst/>
        </a:prstGeom>
      </xdr:spPr>
    </xdr:pic>
    <xdr:clientData/>
  </xdr:twoCellAnchor>
  <xdr:twoCellAnchor editAs="oneCell">
    <xdr:from>
      <xdr:col>7</xdr:col>
      <xdr:colOff>0</xdr:colOff>
      <xdr:row>256</xdr:row>
      <xdr:rowOff>0</xdr:rowOff>
    </xdr:from>
    <xdr:to>
      <xdr:col>16</xdr:col>
      <xdr:colOff>516866</xdr:colOff>
      <xdr:row>272</xdr:row>
      <xdr:rowOff>189257</xdr:rowOff>
    </xdr:to>
    <xdr:pic>
      <xdr:nvPicPr>
        <xdr:cNvPr id="14" name="Picture 13">
          <a:extLst>
            <a:ext uri="{FF2B5EF4-FFF2-40B4-BE49-F238E27FC236}">
              <a16:creationId xmlns:a16="http://schemas.microsoft.com/office/drawing/2014/main" id="{187DCDAE-F5DE-442E-B34B-2B412B4073B5}"/>
            </a:ext>
          </a:extLst>
        </xdr:cNvPr>
        <xdr:cNvPicPr>
          <a:picLocks noChangeAspect="1"/>
        </xdr:cNvPicPr>
      </xdr:nvPicPr>
      <xdr:blipFill>
        <a:blip xmlns:r="http://schemas.openxmlformats.org/officeDocument/2006/relationships" r:embed="rId13"/>
        <a:stretch>
          <a:fillRect/>
        </a:stretch>
      </xdr:blipFill>
      <xdr:spPr>
        <a:xfrm>
          <a:off x="9048750" y="50511075"/>
          <a:ext cx="5746091" cy="3237257"/>
        </a:xfrm>
        <a:prstGeom prst="rect">
          <a:avLst/>
        </a:prstGeom>
      </xdr:spPr>
    </xdr:pic>
    <xdr:clientData/>
  </xdr:twoCellAnchor>
  <xdr:twoCellAnchor editAs="oneCell">
    <xdr:from>
      <xdr:col>7</xdr:col>
      <xdr:colOff>0</xdr:colOff>
      <xdr:row>277</xdr:row>
      <xdr:rowOff>0</xdr:rowOff>
    </xdr:from>
    <xdr:to>
      <xdr:col>16</xdr:col>
      <xdr:colOff>516866</xdr:colOff>
      <xdr:row>293</xdr:row>
      <xdr:rowOff>155640</xdr:rowOff>
    </xdr:to>
    <xdr:pic>
      <xdr:nvPicPr>
        <xdr:cNvPr id="15" name="Picture 14">
          <a:extLst>
            <a:ext uri="{FF2B5EF4-FFF2-40B4-BE49-F238E27FC236}">
              <a16:creationId xmlns:a16="http://schemas.microsoft.com/office/drawing/2014/main" id="{C6043D72-1DA8-4FC5-A553-E7DB9BE0C017}"/>
            </a:ext>
          </a:extLst>
        </xdr:cNvPr>
        <xdr:cNvPicPr>
          <a:picLocks noChangeAspect="1"/>
        </xdr:cNvPicPr>
      </xdr:nvPicPr>
      <xdr:blipFill>
        <a:blip xmlns:r="http://schemas.openxmlformats.org/officeDocument/2006/relationships" r:embed="rId14"/>
        <a:stretch>
          <a:fillRect/>
        </a:stretch>
      </xdr:blipFill>
      <xdr:spPr>
        <a:xfrm>
          <a:off x="9048750" y="54530625"/>
          <a:ext cx="5746091" cy="3232216"/>
        </a:xfrm>
        <a:prstGeom prst="rect">
          <a:avLst/>
        </a:prstGeom>
      </xdr:spPr>
    </xdr:pic>
    <xdr:clientData/>
  </xdr:twoCellAnchor>
  <xdr:twoCellAnchor editAs="oneCell">
    <xdr:from>
      <xdr:col>7</xdr:col>
      <xdr:colOff>0</xdr:colOff>
      <xdr:row>100</xdr:row>
      <xdr:rowOff>0</xdr:rowOff>
    </xdr:from>
    <xdr:to>
      <xdr:col>16</xdr:col>
      <xdr:colOff>516866</xdr:colOff>
      <xdr:row>116</xdr:row>
      <xdr:rowOff>76076</xdr:rowOff>
    </xdr:to>
    <xdr:pic>
      <xdr:nvPicPr>
        <xdr:cNvPr id="16" name="Picture 15">
          <a:extLst>
            <a:ext uri="{FF2B5EF4-FFF2-40B4-BE49-F238E27FC236}">
              <a16:creationId xmlns:a16="http://schemas.microsoft.com/office/drawing/2014/main" id="{6D6ECC13-C84A-42E2-8256-F95DDA230F58}"/>
            </a:ext>
          </a:extLst>
        </xdr:cNvPr>
        <xdr:cNvPicPr>
          <a:picLocks noChangeAspect="1"/>
        </xdr:cNvPicPr>
      </xdr:nvPicPr>
      <xdr:blipFill>
        <a:blip xmlns:r="http://schemas.openxmlformats.org/officeDocument/2006/relationships" r:embed="rId15"/>
        <a:stretch>
          <a:fillRect/>
        </a:stretch>
      </xdr:blipFill>
      <xdr:spPr>
        <a:xfrm>
          <a:off x="9048750" y="19002375"/>
          <a:ext cx="5746091" cy="32288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495255</xdr:colOff>
      <xdr:row>24</xdr:row>
      <xdr:rowOff>148661</xdr:rowOff>
    </xdr:to>
    <xdr:pic>
      <xdr:nvPicPr>
        <xdr:cNvPr id="2" name="Picture 1">
          <a:extLst>
            <a:ext uri="{FF2B5EF4-FFF2-40B4-BE49-F238E27FC236}">
              <a16:creationId xmlns:a16="http://schemas.microsoft.com/office/drawing/2014/main" id="{38150620-BE3D-4F76-9FD8-32E688C35C44}"/>
            </a:ext>
          </a:extLst>
        </xdr:cNvPr>
        <xdr:cNvPicPr>
          <a:picLocks noChangeAspect="1"/>
        </xdr:cNvPicPr>
      </xdr:nvPicPr>
      <xdr:blipFill>
        <a:blip xmlns:r="http://schemas.openxmlformats.org/officeDocument/2006/relationships" r:embed="rId1"/>
        <a:stretch>
          <a:fillRect/>
        </a:stretch>
      </xdr:blipFill>
      <xdr:spPr>
        <a:xfrm>
          <a:off x="7029450" y="590550"/>
          <a:ext cx="5724480" cy="3958661"/>
        </a:xfrm>
        <a:prstGeom prst="rect">
          <a:avLst/>
        </a:prstGeom>
      </xdr:spPr>
    </xdr:pic>
    <xdr:clientData/>
  </xdr:twoCellAnchor>
  <xdr:twoCellAnchor editAs="oneCell">
    <xdr:from>
      <xdr:col>6</xdr:col>
      <xdr:colOff>0</xdr:colOff>
      <xdr:row>69</xdr:row>
      <xdr:rowOff>0</xdr:rowOff>
    </xdr:from>
    <xdr:to>
      <xdr:col>15</xdr:col>
      <xdr:colOff>495255</xdr:colOff>
      <xdr:row>85</xdr:row>
      <xdr:rowOff>12365</xdr:rowOff>
    </xdr:to>
    <xdr:pic>
      <xdr:nvPicPr>
        <xdr:cNvPr id="3" name="Picture 2">
          <a:extLst>
            <a:ext uri="{FF2B5EF4-FFF2-40B4-BE49-F238E27FC236}">
              <a16:creationId xmlns:a16="http://schemas.microsoft.com/office/drawing/2014/main" id="{3ADA5776-6F1C-4313-A6BF-495B5BD3EA45}"/>
            </a:ext>
          </a:extLst>
        </xdr:cNvPr>
        <xdr:cNvPicPr>
          <a:picLocks noChangeAspect="1"/>
        </xdr:cNvPicPr>
      </xdr:nvPicPr>
      <xdr:blipFill>
        <a:blip xmlns:r="http://schemas.openxmlformats.org/officeDocument/2006/relationships" r:embed="rId2"/>
        <a:stretch>
          <a:fillRect/>
        </a:stretch>
      </xdr:blipFill>
      <xdr:spPr>
        <a:xfrm>
          <a:off x="7029450" y="13020675"/>
          <a:ext cx="5724480" cy="3231814"/>
        </a:xfrm>
        <a:prstGeom prst="rect">
          <a:avLst/>
        </a:prstGeom>
      </xdr:spPr>
    </xdr:pic>
    <xdr:clientData/>
  </xdr:twoCellAnchor>
  <xdr:twoCellAnchor editAs="oneCell">
    <xdr:from>
      <xdr:col>6</xdr:col>
      <xdr:colOff>0</xdr:colOff>
      <xdr:row>90</xdr:row>
      <xdr:rowOff>0</xdr:rowOff>
    </xdr:from>
    <xdr:to>
      <xdr:col>15</xdr:col>
      <xdr:colOff>495255</xdr:colOff>
      <xdr:row>110</xdr:row>
      <xdr:rowOff>152743</xdr:rowOff>
    </xdr:to>
    <xdr:pic>
      <xdr:nvPicPr>
        <xdr:cNvPr id="4" name="Picture 3">
          <a:extLst>
            <a:ext uri="{FF2B5EF4-FFF2-40B4-BE49-F238E27FC236}">
              <a16:creationId xmlns:a16="http://schemas.microsoft.com/office/drawing/2014/main" id="{0C2BABCA-0D34-4F73-B1CB-393E62F5D85F}"/>
            </a:ext>
          </a:extLst>
        </xdr:cNvPr>
        <xdr:cNvPicPr>
          <a:picLocks noChangeAspect="1"/>
        </xdr:cNvPicPr>
      </xdr:nvPicPr>
      <xdr:blipFill>
        <a:blip xmlns:r="http://schemas.openxmlformats.org/officeDocument/2006/relationships" r:embed="rId3"/>
        <a:stretch>
          <a:fillRect/>
        </a:stretch>
      </xdr:blipFill>
      <xdr:spPr>
        <a:xfrm>
          <a:off x="7029450" y="17202150"/>
          <a:ext cx="5724480" cy="3962743"/>
        </a:xfrm>
        <a:prstGeom prst="rect">
          <a:avLst/>
        </a:prstGeom>
      </xdr:spPr>
    </xdr:pic>
    <xdr:clientData/>
  </xdr:twoCellAnchor>
  <xdr:twoCellAnchor editAs="oneCell">
    <xdr:from>
      <xdr:col>6</xdr:col>
      <xdr:colOff>0</xdr:colOff>
      <xdr:row>113</xdr:row>
      <xdr:rowOff>0</xdr:rowOff>
    </xdr:from>
    <xdr:to>
      <xdr:col>15</xdr:col>
      <xdr:colOff>495255</xdr:colOff>
      <xdr:row>133</xdr:row>
      <xdr:rowOff>139135</xdr:rowOff>
    </xdr:to>
    <xdr:pic>
      <xdr:nvPicPr>
        <xdr:cNvPr id="5" name="Picture 4">
          <a:extLst>
            <a:ext uri="{FF2B5EF4-FFF2-40B4-BE49-F238E27FC236}">
              <a16:creationId xmlns:a16="http://schemas.microsoft.com/office/drawing/2014/main" id="{BE483F19-C4A2-4A23-AA2F-BCBE8DD9F0BB}"/>
            </a:ext>
          </a:extLst>
        </xdr:cNvPr>
        <xdr:cNvPicPr>
          <a:picLocks noChangeAspect="1"/>
        </xdr:cNvPicPr>
      </xdr:nvPicPr>
      <xdr:blipFill>
        <a:blip xmlns:r="http://schemas.openxmlformats.org/officeDocument/2006/relationships" r:embed="rId4"/>
        <a:stretch>
          <a:fillRect/>
        </a:stretch>
      </xdr:blipFill>
      <xdr:spPr>
        <a:xfrm>
          <a:off x="7029450" y="21593175"/>
          <a:ext cx="5724480" cy="3958661"/>
        </a:xfrm>
        <a:prstGeom prst="rect">
          <a:avLst/>
        </a:prstGeom>
      </xdr:spPr>
    </xdr:pic>
    <xdr:clientData/>
  </xdr:twoCellAnchor>
  <xdr:twoCellAnchor editAs="oneCell">
    <xdr:from>
      <xdr:col>6</xdr:col>
      <xdr:colOff>0</xdr:colOff>
      <xdr:row>136</xdr:row>
      <xdr:rowOff>0</xdr:rowOff>
    </xdr:from>
    <xdr:to>
      <xdr:col>15</xdr:col>
      <xdr:colOff>495255</xdr:colOff>
      <xdr:row>156</xdr:row>
      <xdr:rowOff>152743</xdr:rowOff>
    </xdr:to>
    <xdr:pic>
      <xdr:nvPicPr>
        <xdr:cNvPr id="6" name="Picture 5">
          <a:extLst>
            <a:ext uri="{FF2B5EF4-FFF2-40B4-BE49-F238E27FC236}">
              <a16:creationId xmlns:a16="http://schemas.microsoft.com/office/drawing/2014/main" id="{6F326638-CCD7-47E7-A1EE-30E0080F1F41}"/>
            </a:ext>
          </a:extLst>
        </xdr:cNvPr>
        <xdr:cNvPicPr>
          <a:picLocks noChangeAspect="1"/>
        </xdr:cNvPicPr>
      </xdr:nvPicPr>
      <xdr:blipFill>
        <a:blip xmlns:r="http://schemas.openxmlformats.org/officeDocument/2006/relationships" r:embed="rId5"/>
        <a:stretch>
          <a:fillRect/>
        </a:stretch>
      </xdr:blipFill>
      <xdr:spPr>
        <a:xfrm>
          <a:off x="7029450" y="26012775"/>
          <a:ext cx="5724480" cy="3962743"/>
        </a:xfrm>
        <a:prstGeom prst="rect">
          <a:avLst/>
        </a:prstGeom>
      </xdr:spPr>
    </xdr:pic>
    <xdr:clientData/>
  </xdr:twoCellAnchor>
  <xdr:twoCellAnchor editAs="oneCell">
    <xdr:from>
      <xdr:col>6</xdr:col>
      <xdr:colOff>0</xdr:colOff>
      <xdr:row>159</xdr:row>
      <xdr:rowOff>0</xdr:rowOff>
    </xdr:from>
    <xdr:to>
      <xdr:col>15</xdr:col>
      <xdr:colOff>495255</xdr:colOff>
      <xdr:row>179</xdr:row>
      <xdr:rowOff>152743</xdr:rowOff>
    </xdr:to>
    <xdr:pic>
      <xdr:nvPicPr>
        <xdr:cNvPr id="7" name="Picture 6">
          <a:extLst>
            <a:ext uri="{FF2B5EF4-FFF2-40B4-BE49-F238E27FC236}">
              <a16:creationId xmlns:a16="http://schemas.microsoft.com/office/drawing/2014/main" id="{68A6ABBC-B20C-4F1D-B21D-3C93A4ED3581}"/>
            </a:ext>
          </a:extLst>
        </xdr:cNvPr>
        <xdr:cNvPicPr>
          <a:picLocks noChangeAspect="1"/>
        </xdr:cNvPicPr>
      </xdr:nvPicPr>
      <xdr:blipFill>
        <a:blip xmlns:r="http://schemas.openxmlformats.org/officeDocument/2006/relationships" r:embed="rId6"/>
        <a:stretch>
          <a:fillRect/>
        </a:stretch>
      </xdr:blipFill>
      <xdr:spPr>
        <a:xfrm>
          <a:off x="7029450" y="30594300"/>
          <a:ext cx="5724480" cy="3962743"/>
        </a:xfrm>
        <a:prstGeom prst="rect">
          <a:avLst/>
        </a:prstGeom>
      </xdr:spPr>
    </xdr:pic>
    <xdr:clientData/>
  </xdr:twoCellAnchor>
  <xdr:twoCellAnchor editAs="oneCell">
    <xdr:from>
      <xdr:col>6</xdr:col>
      <xdr:colOff>0</xdr:colOff>
      <xdr:row>182</xdr:row>
      <xdr:rowOff>0</xdr:rowOff>
    </xdr:from>
    <xdr:to>
      <xdr:col>15</xdr:col>
      <xdr:colOff>495255</xdr:colOff>
      <xdr:row>202</xdr:row>
      <xdr:rowOff>152743</xdr:rowOff>
    </xdr:to>
    <xdr:pic>
      <xdr:nvPicPr>
        <xdr:cNvPr id="8" name="Picture 7">
          <a:extLst>
            <a:ext uri="{FF2B5EF4-FFF2-40B4-BE49-F238E27FC236}">
              <a16:creationId xmlns:a16="http://schemas.microsoft.com/office/drawing/2014/main" id="{210D9EF8-EFB4-4542-9837-CF13C2433C98}"/>
            </a:ext>
          </a:extLst>
        </xdr:cNvPr>
        <xdr:cNvPicPr>
          <a:picLocks noChangeAspect="1"/>
        </xdr:cNvPicPr>
      </xdr:nvPicPr>
      <xdr:blipFill>
        <a:blip xmlns:r="http://schemas.openxmlformats.org/officeDocument/2006/relationships" r:embed="rId7"/>
        <a:stretch>
          <a:fillRect/>
        </a:stretch>
      </xdr:blipFill>
      <xdr:spPr>
        <a:xfrm>
          <a:off x="7029450" y="34994850"/>
          <a:ext cx="5724480" cy="3962743"/>
        </a:xfrm>
        <a:prstGeom prst="rect">
          <a:avLst/>
        </a:prstGeom>
      </xdr:spPr>
    </xdr:pic>
    <xdr:clientData/>
  </xdr:twoCellAnchor>
  <xdr:twoCellAnchor editAs="oneCell">
    <xdr:from>
      <xdr:col>6</xdr:col>
      <xdr:colOff>0</xdr:colOff>
      <xdr:row>27</xdr:row>
      <xdr:rowOff>0</xdr:rowOff>
    </xdr:from>
    <xdr:to>
      <xdr:col>15</xdr:col>
      <xdr:colOff>495255</xdr:colOff>
      <xdr:row>43</xdr:row>
      <xdr:rowOff>189257</xdr:rowOff>
    </xdr:to>
    <xdr:pic>
      <xdr:nvPicPr>
        <xdr:cNvPr id="9" name="Picture 8">
          <a:extLst>
            <a:ext uri="{FF2B5EF4-FFF2-40B4-BE49-F238E27FC236}">
              <a16:creationId xmlns:a16="http://schemas.microsoft.com/office/drawing/2014/main" id="{F042A7E1-5BFD-4AEE-9997-D1FC4E364F4C}"/>
            </a:ext>
          </a:extLst>
        </xdr:cNvPr>
        <xdr:cNvPicPr>
          <a:picLocks noChangeAspect="1"/>
        </xdr:cNvPicPr>
      </xdr:nvPicPr>
      <xdr:blipFill>
        <a:blip xmlns:r="http://schemas.openxmlformats.org/officeDocument/2006/relationships" r:embed="rId8"/>
        <a:stretch>
          <a:fillRect/>
        </a:stretch>
      </xdr:blipFill>
      <xdr:spPr>
        <a:xfrm>
          <a:off x="7029450" y="4991100"/>
          <a:ext cx="5724480" cy="3237257"/>
        </a:xfrm>
        <a:prstGeom prst="rect">
          <a:avLst/>
        </a:prstGeom>
      </xdr:spPr>
    </xdr:pic>
    <xdr:clientData/>
  </xdr:twoCellAnchor>
  <xdr:twoCellAnchor editAs="oneCell">
    <xdr:from>
      <xdr:col>6</xdr:col>
      <xdr:colOff>0</xdr:colOff>
      <xdr:row>48</xdr:row>
      <xdr:rowOff>0</xdr:rowOff>
    </xdr:from>
    <xdr:to>
      <xdr:col>15</xdr:col>
      <xdr:colOff>495255</xdr:colOff>
      <xdr:row>64</xdr:row>
      <xdr:rowOff>189257</xdr:rowOff>
    </xdr:to>
    <xdr:pic>
      <xdr:nvPicPr>
        <xdr:cNvPr id="10" name="Picture 9">
          <a:extLst>
            <a:ext uri="{FF2B5EF4-FFF2-40B4-BE49-F238E27FC236}">
              <a16:creationId xmlns:a16="http://schemas.microsoft.com/office/drawing/2014/main" id="{12287802-AF5A-4B50-A11F-F0DD537C5F6B}"/>
            </a:ext>
          </a:extLst>
        </xdr:cNvPr>
        <xdr:cNvPicPr>
          <a:picLocks noChangeAspect="1"/>
        </xdr:cNvPicPr>
      </xdr:nvPicPr>
      <xdr:blipFill>
        <a:blip xmlns:r="http://schemas.openxmlformats.org/officeDocument/2006/relationships" r:embed="rId9"/>
        <a:stretch>
          <a:fillRect/>
        </a:stretch>
      </xdr:blipFill>
      <xdr:spPr>
        <a:xfrm>
          <a:off x="7029450" y="9010650"/>
          <a:ext cx="5724480" cy="32372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19</xdr:col>
      <xdr:colOff>510563</xdr:colOff>
      <xdr:row>21</xdr:row>
      <xdr:rowOff>9868</xdr:rowOff>
    </xdr:to>
    <xdr:pic>
      <xdr:nvPicPr>
        <xdr:cNvPr id="2" name="Picture 1">
          <a:extLst>
            <a:ext uri="{FF2B5EF4-FFF2-40B4-BE49-F238E27FC236}">
              <a16:creationId xmlns:a16="http://schemas.microsoft.com/office/drawing/2014/main" id="{08F31BBB-291C-4249-A938-E8408D0FF6BB}"/>
            </a:ext>
          </a:extLst>
        </xdr:cNvPr>
        <xdr:cNvPicPr>
          <a:picLocks noChangeAspect="1"/>
        </xdr:cNvPicPr>
      </xdr:nvPicPr>
      <xdr:blipFill>
        <a:blip xmlns:r="http://schemas.openxmlformats.org/officeDocument/2006/relationships" r:embed="rId1"/>
        <a:stretch>
          <a:fillRect/>
        </a:stretch>
      </xdr:blipFill>
      <xdr:spPr>
        <a:xfrm>
          <a:off x="12811125" y="590550"/>
          <a:ext cx="5739788" cy="3743668"/>
        </a:xfrm>
        <a:prstGeom prst="rect">
          <a:avLst/>
        </a:prstGeom>
      </xdr:spPr>
    </xdr:pic>
    <xdr:clientData/>
  </xdr:twoCellAnchor>
  <xdr:twoCellAnchor editAs="oneCell">
    <xdr:from>
      <xdr:col>10</xdr:col>
      <xdr:colOff>0</xdr:colOff>
      <xdr:row>23</xdr:row>
      <xdr:rowOff>0</xdr:rowOff>
    </xdr:from>
    <xdr:to>
      <xdr:col>19</xdr:col>
      <xdr:colOff>510563</xdr:colOff>
      <xdr:row>37</xdr:row>
      <xdr:rowOff>34477</xdr:rowOff>
    </xdr:to>
    <xdr:pic>
      <xdr:nvPicPr>
        <xdr:cNvPr id="3" name="Picture 2">
          <a:extLst>
            <a:ext uri="{FF2B5EF4-FFF2-40B4-BE49-F238E27FC236}">
              <a16:creationId xmlns:a16="http://schemas.microsoft.com/office/drawing/2014/main" id="{F994B956-FFCF-419A-912A-51F9F42B7A6F}"/>
            </a:ext>
          </a:extLst>
        </xdr:cNvPr>
        <xdr:cNvPicPr>
          <a:picLocks noChangeAspect="1"/>
        </xdr:cNvPicPr>
      </xdr:nvPicPr>
      <xdr:blipFill>
        <a:blip xmlns:r="http://schemas.openxmlformats.org/officeDocument/2006/relationships" r:embed="rId2"/>
        <a:stretch>
          <a:fillRect/>
        </a:stretch>
      </xdr:blipFill>
      <xdr:spPr>
        <a:xfrm>
          <a:off x="12811125" y="4724400"/>
          <a:ext cx="5739788" cy="3053901"/>
        </a:xfrm>
        <a:prstGeom prst="rect">
          <a:avLst/>
        </a:prstGeom>
      </xdr:spPr>
    </xdr:pic>
    <xdr:clientData/>
  </xdr:twoCellAnchor>
  <xdr:twoCellAnchor editAs="oneCell">
    <xdr:from>
      <xdr:col>10</xdr:col>
      <xdr:colOff>0</xdr:colOff>
      <xdr:row>39</xdr:row>
      <xdr:rowOff>0</xdr:rowOff>
    </xdr:from>
    <xdr:to>
      <xdr:col>19</xdr:col>
      <xdr:colOff>510563</xdr:colOff>
      <xdr:row>53</xdr:row>
      <xdr:rowOff>34476</xdr:rowOff>
    </xdr:to>
    <xdr:pic>
      <xdr:nvPicPr>
        <xdr:cNvPr id="4" name="Picture 3">
          <a:extLst>
            <a:ext uri="{FF2B5EF4-FFF2-40B4-BE49-F238E27FC236}">
              <a16:creationId xmlns:a16="http://schemas.microsoft.com/office/drawing/2014/main" id="{0676FA8C-1644-46C6-ABF7-BBAD7BF60AF1}"/>
            </a:ext>
          </a:extLst>
        </xdr:cNvPr>
        <xdr:cNvPicPr>
          <a:picLocks noChangeAspect="1"/>
        </xdr:cNvPicPr>
      </xdr:nvPicPr>
      <xdr:blipFill>
        <a:blip xmlns:r="http://schemas.openxmlformats.org/officeDocument/2006/relationships" r:embed="rId3"/>
        <a:stretch>
          <a:fillRect/>
        </a:stretch>
      </xdr:blipFill>
      <xdr:spPr>
        <a:xfrm>
          <a:off x="12811125" y="8134350"/>
          <a:ext cx="5739788" cy="3053901"/>
        </a:xfrm>
        <a:prstGeom prst="rect">
          <a:avLst/>
        </a:prstGeom>
      </xdr:spPr>
    </xdr:pic>
    <xdr:clientData/>
  </xdr:twoCellAnchor>
  <xdr:twoCellAnchor editAs="oneCell">
    <xdr:from>
      <xdr:col>10</xdr:col>
      <xdr:colOff>0</xdr:colOff>
      <xdr:row>55</xdr:row>
      <xdr:rowOff>0</xdr:rowOff>
    </xdr:from>
    <xdr:to>
      <xdr:col>19</xdr:col>
      <xdr:colOff>510563</xdr:colOff>
      <xdr:row>72</xdr:row>
      <xdr:rowOff>188461</xdr:rowOff>
    </xdr:to>
    <xdr:pic>
      <xdr:nvPicPr>
        <xdr:cNvPr id="5" name="Picture 4">
          <a:extLst>
            <a:ext uri="{FF2B5EF4-FFF2-40B4-BE49-F238E27FC236}">
              <a16:creationId xmlns:a16="http://schemas.microsoft.com/office/drawing/2014/main" id="{7ABE6651-2096-4D28-AC5E-24A0B12F1C16}"/>
            </a:ext>
          </a:extLst>
        </xdr:cNvPr>
        <xdr:cNvPicPr>
          <a:picLocks noChangeAspect="1"/>
        </xdr:cNvPicPr>
      </xdr:nvPicPr>
      <xdr:blipFill>
        <a:blip xmlns:r="http://schemas.openxmlformats.org/officeDocument/2006/relationships" r:embed="rId4"/>
        <a:stretch>
          <a:fillRect/>
        </a:stretch>
      </xdr:blipFill>
      <xdr:spPr>
        <a:xfrm>
          <a:off x="12811125" y="11544300"/>
          <a:ext cx="5739788" cy="3779387"/>
        </a:xfrm>
        <a:prstGeom prst="rect">
          <a:avLst/>
        </a:prstGeom>
      </xdr:spPr>
    </xdr:pic>
    <xdr:clientData/>
  </xdr:twoCellAnchor>
  <xdr:twoCellAnchor editAs="oneCell">
    <xdr:from>
      <xdr:col>10</xdr:col>
      <xdr:colOff>0</xdr:colOff>
      <xdr:row>75</xdr:row>
      <xdr:rowOff>0</xdr:rowOff>
    </xdr:from>
    <xdr:to>
      <xdr:col>19</xdr:col>
      <xdr:colOff>510563</xdr:colOff>
      <xdr:row>92</xdr:row>
      <xdr:rowOff>188462</xdr:rowOff>
    </xdr:to>
    <xdr:pic>
      <xdr:nvPicPr>
        <xdr:cNvPr id="6" name="Picture 5">
          <a:extLst>
            <a:ext uri="{FF2B5EF4-FFF2-40B4-BE49-F238E27FC236}">
              <a16:creationId xmlns:a16="http://schemas.microsoft.com/office/drawing/2014/main" id="{E4BDA362-DFBA-4E2A-B647-78373C98588A}"/>
            </a:ext>
          </a:extLst>
        </xdr:cNvPr>
        <xdr:cNvPicPr>
          <a:picLocks noChangeAspect="1"/>
        </xdr:cNvPicPr>
      </xdr:nvPicPr>
      <xdr:blipFill>
        <a:blip xmlns:r="http://schemas.openxmlformats.org/officeDocument/2006/relationships" r:embed="rId5"/>
        <a:stretch>
          <a:fillRect/>
        </a:stretch>
      </xdr:blipFill>
      <xdr:spPr>
        <a:xfrm>
          <a:off x="12811125" y="15716250"/>
          <a:ext cx="5739788" cy="3779387"/>
        </a:xfrm>
        <a:prstGeom prst="rect">
          <a:avLst/>
        </a:prstGeom>
      </xdr:spPr>
    </xdr:pic>
    <xdr:clientData/>
  </xdr:twoCellAnchor>
  <xdr:twoCellAnchor editAs="oneCell">
    <xdr:from>
      <xdr:col>10</xdr:col>
      <xdr:colOff>0</xdr:colOff>
      <xdr:row>95</xdr:row>
      <xdr:rowOff>0</xdr:rowOff>
    </xdr:from>
    <xdr:to>
      <xdr:col>19</xdr:col>
      <xdr:colOff>510563</xdr:colOff>
      <xdr:row>112</xdr:row>
      <xdr:rowOff>188463</xdr:rowOff>
    </xdr:to>
    <xdr:pic>
      <xdr:nvPicPr>
        <xdr:cNvPr id="7" name="Picture 6">
          <a:extLst>
            <a:ext uri="{FF2B5EF4-FFF2-40B4-BE49-F238E27FC236}">
              <a16:creationId xmlns:a16="http://schemas.microsoft.com/office/drawing/2014/main" id="{99FEE50A-2CED-4F10-994A-F5E56EB832FA}"/>
            </a:ext>
          </a:extLst>
        </xdr:cNvPr>
        <xdr:cNvPicPr>
          <a:picLocks noChangeAspect="1"/>
        </xdr:cNvPicPr>
      </xdr:nvPicPr>
      <xdr:blipFill>
        <a:blip xmlns:r="http://schemas.openxmlformats.org/officeDocument/2006/relationships" r:embed="rId6"/>
        <a:stretch>
          <a:fillRect/>
        </a:stretch>
      </xdr:blipFill>
      <xdr:spPr>
        <a:xfrm>
          <a:off x="12811125" y="19888200"/>
          <a:ext cx="5739788" cy="3779387"/>
        </a:xfrm>
        <a:prstGeom prst="rect">
          <a:avLst/>
        </a:prstGeom>
      </xdr:spPr>
    </xdr:pic>
    <xdr:clientData/>
  </xdr:twoCellAnchor>
  <xdr:twoCellAnchor editAs="oneCell">
    <xdr:from>
      <xdr:col>10</xdr:col>
      <xdr:colOff>0</xdr:colOff>
      <xdr:row>115</xdr:row>
      <xdr:rowOff>0</xdr:rowOff>
    </xdr:from>
    <xdr:to>
      <xdr:col>19</xdr:col>
      <xdr:colOff>510563</xdr:colOff>
      <xdr:row>132</xdr:row>
      <xdr:rowOff>188462</xdr:rowOff>
    </xdr:to>
    <xdr:pic>
      <xdr:nvPicPr>
        <xdr:cNvPr id="8" name="Picture 7">
          <a:extLst>
            <a:ext uri="{FF2B5EF4-FFF2-40B4-BE49-F238E27FC236}">
              <a16:creationId xmlns:a16="http://schemas.microsoft.com/office/drawing/2014/main" id="{BCD7BDB6-78A8-4A21-9120-44B8381E675C}"/>
            </a:ext>
          </a:extLst>
        </xdr:cNvPr>
        <xdr:cNvPicPr>
          <a:picLocks noChangeAspect="1"/>
        </xdr:cNvPicPr>
      </xdr:nvPicPr>
      <xdr:blipFill>
        <a:blip xmlns:r="http://schemas.openxmlformats.org/officeDocument/2006/relationships" r:embed="rId7"/>
        <a:stretch>
          <a:fillRect/>
        </a:stretch>
      </xdr:blipFill>
      <xdr:spPr>
        <a:xfrm>
          <a:off x="12811125" y="24060150"/>
          <a:ext cx="5739788" cy="3779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23</xdr:row>
      <xdr:rowOff>0</xdr:rowOff>
    </xdr:from>
    <xdr:to>
      <xdr:col>29</xdr:col>
      <xdr:colOff>210830</xdr:colOff>
      <xdr:row>40</xdr:row>
      <xdr:rowOff>1500</xdr:rowOff>
    </xdr:to>
    <xdr:pic>
      <xdr:nvPicPr>
        <xdr:cNvPr id="2" name="Picture 1">
          <a:extLst>
            <a:ext uri="{FF2B5EF4-FFF2-40B4-BE49-F238E27FC236}">
              <a16:creationId xmlns:a16="http://schemas.microsoft.com/office/drawing/2014/main" id="{5C39C434-AA26-42E8-A0F5-4046BCEEE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4448175"/>
          <a:ext cx="1362203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13607</xdr:colOff>
      <xdr:row>4</xdr:row>
      <xdr:rowOff>0</xdr:rowOff>
    </xdr:from>
    <xdr:to>
      <xdr:col>26</xdr:col>
      <xdr:colOff>301147</xdr:colOff>
      <xdr:row>20</xdr:row>
      <xdr:rowOff>157363</xdr:rowOff>
    </xdr:to>
    <xdr:pic>
      <xdr:nvPicPr>
        <xdr:cNvPr id="3" name="Picture 2">
          <a:extLst>
            <a:ext uri="{FF2B5EF4-FFF2-40B4-BE49-F238E27FC236}">
              <a16:creationId xmlns:a16="http://schemas.microsoft.com/office/drawing/2014/main" id="{B80A598F-6FC6-41D5-BF87-FA504E96E9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8082" y="781050"/>
          <a:ext cx="11260340" cy="3224413"/>
        </a:xfrm>
        <a:prstGeom prst="rect">
          <a:avLst/>
        </a:prstGeom>
        <a:noFill/>
        <a:ln>
          <a:noFill/>
        </a:ln>
      </xdr:spPr>
    </xdr:pic>
    <xdr:clientData/>
  </xdr:twoCellAnchor>
  <xdr:twoCellAnchor editAs="oneCell">
    <xdr:from>
      <xdr:col>7</xdr:col>
      <xdr:colOff>0</xdr:colOff>
      <xdr:row>42</xdr:row>
      <xdr:rowOff>0</xdr:rowOff>
    </xdr:from>
    <xdr:to>
      <xdr:col>16</xdr:col>
      <xdr:colOff>305991</xdr:colOff>
      <xdr:row>58</xdr:row>
      <xdr:rowOff>189257</xdr:rowOff>
    </xdr:to>
    <xdr:pic>
      <xdr:nvPicPr>
        <xdr:cNvPr id="4" name="Picture 3">
          <a:extLst>
            <a:ext uri="{FF2B5EF4-FFF2-40B4-BE49-F238E27FC236}">
              <a16:creationId xmlns:a16="http://schemas.microsoft.com/office/drawing/2014/main" id="{4C2239F2-BE85-4696-99A8-E0857EBF39D6}"/>
            </a:ext>
          </a:extLst>
        </xdr:cNvPr>
        <xdr:cNvPicPr>
          <a:picLocks noChangeAspect="1"/>
        </xdr:cNvPicPr>
      </xdr:nvPicPr>
      <xdr:blipFill>
        <a:blip xmlns:r="http://schemas.openxmlformats.org/officeDocument/2006/relationships" r:embed="rId3"/>
        <a:stretch>
          <a:fillRect/>
        </a:stretch>
      </xdr:blipFill>
      <xdr:spPr>
        <a:xfrm>
          <a:off x="8524875" y="8077200"/>
          <a:ext cx="5792391" cy="3237257"/>
        </a:xfrm>
        <a:prstGeom prst="rect">
          <a:avLst/>
        </a:prstGeom>
      </xdr:spPr>
    </xdr:pic>
    <xdr:clientData/>
  </xdr:twoCellAnchor>
  <xdr:twoCellAnchor editAs="oneCell">
    <xdr:from>
      <xdr:col>7</xdr:col>
      <xdr:colOff>0</xdr:colOff>
      <xdr:row>61</xdr:row>
      <xdr:rowOff>0</xdr:rowOff>
    </xdr:from>
    <xdr:to>
      <xdr:col>16</xdr:col>
      <xdr:colOff>305991</xdr:colOff>
      <xdr:row>78</xdr:row>
      <xdr:rowOff>16077</xdr:rowOff>
    </xdr:to>
    <xdr:pic>
      <xdr:nvPicPr>
        <xdr:cNvPr id="5" name="Picture 4">
          <a:extLst>
            <a:ext uri="{FF2B5EF4-FFF2-40B4-BE49-F238E27FC236}">
              <a16:creationId xmlns:a16="http://schemas.microsoft.com/office/drawing/2014/main" id="{9F412BF6-02EA-4B46-962F-D67E0690B9F6}"/>
            </a:ext>
          </a:extLst>
        </xdr:cNvPr>
        <xdr:cNvPicPr>
          <a:picLocks noChangeAspect="1"/>
        </xdr:cNvPicPr>
      </xdr:nvPicPr>
      <xdr:blipFill>
        <a:blip xmlns:r="http://schemas.openxmlformats.org/officeDocument/2006/relationships" r:embed="rId4"/>
        <a:stretch>
          <a:fillRect/>
        </a:stretch>
      </xdr:blipFill>
      <xdr:spPr>
        <a:xfrm>
          <a:off x="8524875" y="11706225"/>
          <a:ext cx="5792391" cy="3235526"/>
        </a:xfrm>
        <a:prstGeom prst="rect">
          <a:avLst/>
        </a:prstGeom>
      </xdr:spPr>
    </xdr:pic>
    <xdr:clientData/>
  </xdr:twoCellAnchor>
  <xdr:twoCellAnchor editAs="oneCell">
    <xdr:from>
      <xdr:col>7</xdr:col>
      <xdr:colOff>0</xdr:colOff>
      <xdr:row>83</xdr:row>
      <xdr:rowOff>0</xdr:rowOff>
    </xdr:from>
    <xdr:to>
      <xdr:col>16</xdr:col>
      <xdr:colOff>305991</xdr:colOff>
      <xdr:row>99</xdr:row>
      <xdr:rowOff>171940</xdr:rowOff>
    </xdr:to>
    <xdr:pic>
      <xdr:nvPicPr>
        <xdr:cNvPr id="6" name="Picture 5">
          <a:extLst>
            <a:ext uri="{FF2B5EF4-FFF2-40B4-BE49-F238E27FC236}">
              <a16:creationId xmlns:a16="http://schemas.microsoft.com/office/drawing/2014/main" id="{D0D4A401-A54D-415F-AB06-8D1D1278BFF0}"/>
            </a:ext>
          </a:extLst>
        </xdr:cNvPr>
        <xdr:cNvPicPr>
          <a:picLocks noChangeAspect="1"/>
        </xdr:cNvPicPr>
      </xdr:nvPicPr>
      <xdr:blipFill>
        <a:blip xmlns:r="http://schemas.openxmlformats.org/officeDocument/2006/relationships" r:embed="rId5"/>
        <a:stretch>
          <a:fillRect/>
        </a:stretch>
      </xdr:blipFill>
      <xdr:spPr>
        <a:xfrm>
          <a:off x="8524875" y="15897225"/>
          <a:ext cx="5792391" cy="3229464"/>
        </a:xfrm>
        <a:prstGeom prst="rect">
          <a:avLst/>
        </a:prstGeom>
      </xdr:spPr>
    </xdr:pic>
    <xdr:clientData/>
  </xdr:twoCellAnchor>
  <xdr:twoCellAnchor editAs="oneCell">
    <xdr:from>
      <xdr:col>7</xdr:col>
      <xdr:colOff>0</xdr:colOff>
      <xdr:row>104</xdr:row>
      <xdr:rowOff>0</xdr:rowOff>
    </xdr:from>
    <xdr:to>
      <xdr:col>16</xdr:col>
      <xdr:colOff>305991</xdr:colOff>
      <xdr:row>120</xdr:row>
      <xdr:rowOff>171937</xdr:rowOff>
    </xdr:to>
    <xdr:pic>
      <xdr:nvPicPr>
        <xdr:cNvPr id="7" name="Picture 6">
          <a:extLst>
            <a:ext uri="{FF2B5EF4-FFF2-40B4-BE49-F238E27FC236}">
              <a16:creationId xmlns:a16="http://schemas.microsoft.com/office/drawing/2014/main" id="{82622519-52CA-401E-AD08-AB9F80AED526}"/>
            </a:ext>
          </a:extLst>
        </xdr:cNvPr>
        <xdr:cNvPicPr>
          <a:picLocks noChangeAspect="1"/>
        </xdr:cNvPicPr>
      </xdr:nvPicPr>
      <xdr:blipFill>
        <a:blip xmlns:r="http://schemas.openxmlformats.org/officeDocument/2006/relationships" r:embed="rId6"/>
        <a:stretch>
          <a:fillRect/>
        </a:stretch>
      </xdr:blipFill>
      <xdr:spPr>
        <a:xfrm>
          <a:off x="8524875" y="19926300"/>
          <a:ext cx="5792391" cy="3229463"/>
        </a:xfrm>
        <a:prstGeom prst="rect">
          <a:avLst/>
        </a:prstGeom>
      </xdr:spPr>
    </xdr:pic>
    <xdr:clientData/>
  </xdr:twoCellAnchor>
  <xdr:twoCellAnchor editAs="oneCell">
    <xdr:from>
      <xdr:col>7</xdr:col>
      <xdr:colOff>0</xdr:colOff>
      <xdr:row>123</xdr:row>
      <xdr:rowOff>0</xdr:rowOff>
    </xdr:from>
    <xdr:to>
      <xdr:col>16</xdr:col>
      <xdr:colOff>305991</xdr:colOff>
      <xdr:row>139</xdr:row>
      <xdr:rowOff>189257</xdr:rowOff>
    </xdr:to>
    <xdr:pic>
      <xdr:nvPicPr>
        <xdr:cNvPr id="8" name="Picture 7">
          <a:extLst>
            <a:ext uri="{FF2B5EF4-FFF2-40B4-BE49-F238E27FC236}">
              <a16:creationId xmlns:a16="http://schemas.microsoft.com/office/drawing/2014/main" id="{62A96C53-E74A-4E5F-94E4-6F3B4624367F}"/>
            </a:ext>
          </a:extLst>
        </xdr:cNvPr>
        <xdr:cNvPicPr>
          <a:picLocks noChangeAspect="1"/>
        </xdr:cNvPicPr>
      </xdr:nvPicPr>
      <xdr:blipFill>
        <a:blip xmlns:r="http://schemas.openxmlformats.org/officeDocument/2006/relationships" r:embed="rId7"/>
        <a:stretch>
          <a:fillRect/>
        </a:stretch>
      </xdr:blipFill>
      <xdr:spPr>
        <a:xfrm>
          <a:off x="8524875" y="23564850"/>
          <a:ext cx="5792391" cy="3237257"/>
        </a:xfrm>
        <a:prstGeom prst="rect">
          <a:avLst/>
        </a:prstGeom>
      </xdr:spPr>
    </xdr:pic>
    <xdr:clientData/>
  </xdr:twoCellAnchor>
  <xdr:twoCellAnchor editAs="oneCell">
    <xdr:from>
      <xdr:col>7</xdr:col>
      <xdr:colOff>0</xdr:colOff>
      <xdr:row>142</xdr:row>
      <xdr:rowOff>0</xdr:rowOff>
    </xdr:from>
    <xdr:to>
      <xdr:col>16</xdr:col>
      <xdr:colOff>305991</xdr:colOff>
      <xdr:row>158</xdr:row>
      <xdr:rowOff>189257</xdr:rowOff>
    </xdr:to>
    <xdr:pic>
      <xdr:nvPicPr>
        <xdr:cNvPr id="9" name="Picture 8">
          <a:extLst>
            <a:ext uri="{FF2B5EF4-FFF2-40B4-BE49-F238E27FC236}">
              <a16:creationId xmlns:a16="http://schemas.microsoft.com/office/drawing/2014/main" id="{A16572E4-54C9-4A8B-B6C7-CF0CC34FD2B5}"/>
            </a:ext>
          </a:extLst>
        </xdr:cNvPr>
        <xdr:cNvPicPr>
          <a:picLocks noChangeAspect="1"/>
        </xdr:cNvPicPr>
      </xdr:nvPicPr>
      <xdr:blipFill>
        <a:blip xmlns:r="http://schemas.openxmlformats.org/officeDocument/2006/relationships" r:embed="rId8"/>
        <a:stretch>
          <a:fillRect/>
        </a:stretch>
      </xdr:blipFill>
      <xdr:spPr>
        <a:xfrm>
          <a:off x="8524875" y="27174825"/>
          <a:ext cx="5792391" cy="3237257"/>
        </a:xfrm>
        <a:prstGeom prst="rect">
          <a:avLst/>
        </a:prstGeom>
      </xdr:spPr>
    </xdr:pic>
    <xdr:clientData/>
  </xdr:twoCellAnchor>
  <xdr:twoCellAnchor editAs="oneCell">
    <xdr:from>
      <xdr:col>7</xdr:col>
      <xdr:colOff>0</xdr:colOff>
      <xdr:row>161</xdr:row>
      <xdr:rowOff>0</xdr:rowOff>
    </xdr:from>
    <xdr:to>
      <xdr:col>16</xdr:col>
      <xdr:colOff>305991</xdr:colOff>
      <xdr:row>177</xdr:row>
      <xdr:rowOff>189257</xdr:rowOff>
    </xdr:to>
    <xdr:pic>
      <xdr:nvPicPr>
        <xdr:cNvPr id="10" name="Picture 9">
          <a:extLst>
            <a:ext uri="{FF2B5EF4-FFF2-40B4-BE49-F238E27FC236}">
              <a16:creationId xmlns:a16="http://schemas.microsoft.com/office/drawing/2014/main" id="{B6EB9CCA-344B-47B6-8455-82FE94BF61F2}"/>
            </a:ext>
          </a:extLst>
        </xdr:cNvPr>
        <xdr:cNvPicPr>
          <a:picLocks noChangeAspect="1"/>
        </xdr:cNvPicPr>
      </xdr:nvPicPr>
      <xdr:blipFill>
        <a:blip xmlns:r="http://schemas.openxmlformats.org/officeDocument/2006/relationships" r:embed="rId9"/>
        <a:stretch>
          <a:fillRect/>
        </a:stretch>
      </xdr:blipFill>
      <xdr:spPr>
        <a:xfrm>
          <a:off x="8524875" y="30803850"/>
          <a:ext cx="5792391" cy="32372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6</xdr:col>
      <xdr:colOff>0</xdr:colOff>
      <xdr:row>5</xdr:row>
      <xdr:rowOff>0</xdr:rowOff>
    </xdr:from>
    <xdr:ext cx="5486400" cy="3657600"/>
    <xdr:pic>
      <xdr:nvPicPr>
        <xdr:cNvPr id="2" name="Picture 1">
          <a:extLst>
            <a:ext uri="{FF2B5EF4-FFF2-40B4-BE49-F238E27FC236}">
              <a16:creationId xmlns:a16="http://schemas.microsoft.com/office/drawing/2014/main" id="{D072C3BB-834F-4EFF-952C-72F4B7C0FA24}"/>
            </a:ext>
          </a:extLst>
        </xdr:cNvPr>
        <xdr:cNvPicPr>
          <a:picLocks noChangeAspect="1"/>
        </xdr:cNvPicPr>
      </xdr:nvPicPr>
      <xdr:blipFill>
        <a:blip xmlns:r="http://schemas.openxmlformats.org/officeDocument/2006/relationships" r:embed="rId1"/>
        <a:stretch>
          <a:fillRect/>
        </a:stretch>
      </xdr:blipFill>
      <xdr:spPr>
        <a:xfrm>
          <a:off x="6067425" y="904875"/>
          <a:ext cx="5486400" cy="3657600"/>
        </a:xfrm>
        <a:prstGeom prst="rect">
          <a:avLst/>
        </a:prstGeom>
      </xdr:spPr>
    </xdr:pic>
    <xdr:clientData/>
  </xdr:oneCellAnchor>
  <xdr:oneCellAnchor>
    <xdr:from>
      <xdr:col>24</xdr:col>
      <xdr:colOff>0</xdr:colOff>
      <xdr:row>5</xdr:row>
      <xdr:rowOff>0</xdr:rowOff>
    </xdr:from>
    <xdr:ext cx="5486400" cy="3657600"/>
    <xdr:pic>
      <xdr:nvPicPr>
        <xdr:cNvPr id="3" name="Picture 2">
          <a:extLst>
            <a:ext uri="{FF2B5EF4-FFF2-40B4-BE49-F238E27FC236}">
              <a16:creationId xmlns:a16="http://schemas.microsoft.com/office/drawing/2014/main" id="{FFBDACB1-74FE-4F12-9250-E2BF2556F97E}"/>
            </a:ext>
          </a:extLst>
        </xdr:cNvPr>
        <xdr:cNvPicPr>
          <a:picLocks noChangeAspect="1"/>
        </xdr:cNvPicPr>
      </xdr:nvPicPr>
      <xdr:blipFill>
        <a:blip xmlns:r="http://schemas.openxmlformats.org/officeDocument/2006/relationships" r:embed="rId2"/>
        <a:stretch>
          <a:fillRect/>
        </a:stretch>
      </xdr:blipFill>
      <xdr:spPr>
        <a:xfrm>
          <a:off x="19450050" y="904875"/>
          <a:ext cx="5486400" cy="3657600"/>
        </a:xfrm>
        <a:prstGeom prst="rect">
          <a:avLst/>
        </a:prstGeom>
      </xdr:spPr>
    </xdr:pic>
    <xdr:clientData/>
  </xdr:oneCellAnchor>
  <xdr:oneCellAnchor>
    <xdr:from>
      <xdr:col>24</xdr:col>
      <xdr:colOff>0</xdr:colOff>
      <xdr:row>42</xdr:row>
      <xdr:rowOff>0</xdr:rowOff>
    </xdr:from>
    <xdr:ext cx="5486400" cy="3657600"/>
    <xdr:pic>
      <xdr:nvPicPr>
        <xdr:cNvPr id="4" name="Picture 3">
          <a:extLst>
            <a:ext uri="{FF2B5EF4-FFF2-40B4-BE49-F238E27FC236}">
              <a16:creationId xmlns:a16="http://schemas.microsoft.com/office/drawing/2014/main" id="{944E747C-EC13-4092-BA4D-F8BA569BCDB1}"/>
            </a:ext>
          </a:extLst>
        </xdr:cNvPr>
        <xdr:cNvPicPr>
          <a:picLocks noChangeAspect="1"/>
        </xdr:cNvPicPr>
      </xdr:nvPicPr>
      <xdr:blipFill>
        <a:blip xmlns:r="http://schemas.openxmlformats.org/officeDocument/2006/relationships" r:embed="rId3"/>
        <a:stretch>
          <a:fillRect/>
        </a:stretch>
      </xdr:blipFill>
      <xdr:spPr>
        <a:xfrm>
          <a:off x="19450050" y="7972425"/>
          <a:ext cx="5486400" cy="3657600"/>
        </a:xfrm>
        <a:prstGeom prst="rect">
          <a:avLst/>
        </a:prstGeom>
      </xdr:spPr>
    </xdr:pic>
    <xdr:clientData/>
  </xdr:oneCellAnchor>
  <xdr:oneCellAnchor>
    <xdr:from>
      <xdr:col>24</xdr:col>
      <xdr:colOff>0</xdr:colOff>
      <xdr:row>79</xdr:row>
      <xdr:rowOff>0</xdr:rowOff>
    </xdr:from>
    <xdr:ext cx="5486400" cy="3657600"/>
    <xdr:pic>
      <xdr:nvPicPr>
        <xdr:cNvPr id="5" name="Picture 4">
          <a:extLst>
            <a:ext uri="{FF2B5EF4-FFF2-40B4-BE49-F238E27FC236}">
              <a16:creationId xmlns:a16="http://schemas.microsoft.com/office/drawing/2014/main" id="{E2FF2B42-C368-4712-87FE-8BC3377B6933}"/>
            </a:ext>
          </a:extLst>
        </xdr:cNvPr>
        <xdr:cNvPicPr>
          <a:picLocks noChangeAspect="1"/>
        </xdr:cNvPicPr>
      </xdr:nvPicPr>
      <xdr:blipFill>
        <a:blip xmlns:r="http://schemas.openxmlformats.org/officeDocument/2006/relationships" r:embed="rId4"/>
        <a:stretch>
          <a:fillRect/>
        </a:stretch>
      </xdr:blipFill>
      <xdr:spPr>
        <a:xfrm>
          <a:off x="19450050" y="15049500"/>
          <a:ext cx="5486400" cy="3657600"/>
        </a:xfrm>
        <a:prstGeom prst="rect">
          <a:avLst/>
        </a:prstGeom>
      </xdr:spPr>
    </xdr:pic>
    <xdr:clientData/>
  </xdr:oneCellAnchor>
  <xdr:oneCellAnchor>
    <xdr:from>
      <xdr:col>24</xdr:col>
      <xdr:colOff>0</xdr:colOff>
      <xdr:row>116</xdr:row>
      <xdr:rowOff>0</xdr:rowOff>
    </xdr:from>
    <xdr:ext cx="5486400" cy="3657600"/>
    <xdr:pic>
      <xdr:nvPicPr>
        <xdr:cNvPr id="6" name="Picture 5">
          <a:extLst>
            <a:ext uri="{FF2B5EF4-FFF2-40B4-BE49-F238E27FC236}">
              <a16:creationId xmlns:a16="http://schemas.microsoft.com/office/drawing/2014/main" id="{80D4C8C2-2E27-4D48-9610-216E0148E69F}"/>
            </a:ext>
          </a:extLst>
        </xdr:cNvPr>
        <xdr:cNvPicPr>
          <a:picLocks noChangeAspect="1"/>
        </xdr:cNvPicPr>
      </xdr:nvPicPr>
      <xdr:blipFill>
        <a:blip xmlns:r="http://schemas.openxmlformats.org/officeDocument/2006/relationships" r:embed="rId5"/>
        <a:stretch>
          <a:fillRect/>
        </a:stretch>
      </xdr:blipFill>
      <xdr:spPr>
        <a:xfrm>
          <a:off x="19450050" y="22117050"/>
          <a:ext cx="5486400" cy="3657600"/>
        </a:xfrm>
        <a:prstGeom prst="rect">
          <a:avLst/>
        </a:prstGeom>
      </xdr:spPr>
    </xdr:pic>
    <xdr:clientData/>
  </xdr:oneCellAnchor>
  <xdr:oneCellAnchor>
    <xdr:from>
      <xdr:col>24</xdr:col>
      <xdr:colOff>0</xdr:colOff>
      <xdr:row>153</xdr:row>
      <xdr:rowOff>0</xdr:rowOff>
    </xdr:from>
    <xdr:ext cx="5486400" cy="3657600"/>
    <xdr:pic>
      <xdr:nvPicPr>
        <xdr:cNvPr id="7" name="Picture 6">
          <a:extLst>
            <a:ext uri="{FF2B5EF4-FFF2-40B4-BE49-F238E27FC236}">
              <a16:creationId xmlns:a16="http://schemas.microsoft.com/office/drawing/2014/main" id="{892A93E4-1D41-4FD2-9CF3-85C033ADA92C}"/>
            </a:ext>
          </a:extLst>
        </xdr:cNvPr>
        <xdr:cNvPicPr>
          <a:picLocks noChangeAspect="1"/>
        </xdr:cNvPicPr>
      </xdr:nvPicPr>
      <xdr:blipFill>
        <a:blip xmlns:r="http://schemas.openxmlformats.org/officeDocument/2006/relationships" r:embed="rId6"/>
        <a:stretch>
          <a:fillRect/>
        </a:stretch>
      </xdr:blipFill>
      <xdr:spPr>
        <a:xfrm>
          <a:off x="19450050" y="29175075"/>
          <a:ext cx="5486400" cy="3657600"/>
        </a:xfrm>
        <a:prstGeom prst="rect">
          <a:avLst/>
        </a:prstGeom>
      </xdr:spPr>
    </xdr:pic>
    <xdr:clientData/>
  </xdr:oneCellAnchor>
  <xdr:oneCellAnchor>
    <xdr:from>
      <xdr:col>59</xdr:col>
      <xdr:colOff>0</xdr:colOff>
      <xdr:row>5</xdr:row>
      <xdr:rowOff>0</xdr:rowOff>
    </xdr:from>
    <xdr:ext cx="5486400" cy="3657600"/>
    <xdr:pic>
      <xdr:nvPicPr>
        <xdr:cNvPr id="13" name="Picture 12">
          <a:extLst>
            <a:ext uri="{FF2B5EF4-FFF2-40B4-BE49-F238E27FC236}">
              <a16:creationId xmlns:a16="http://schemas.microsoft.com/office/drawing/2014/main" id="{58589DA3-0ABB-445D-BCAC-42C0B35DBAB3}"/>
            </a:ext>
          </a:extLst>
        </xdr:cNvPr>
        <xdr:cNvPicPr>
          <a:picLocks noChangeAspect="1"/>
        </xdr:cNvPicPr>
      </xdr:nvPicPr>
      <xdr:blipFill>
        <a:blip xmlns:r="http://schemas.openxmlformats.org/officeDocument/2006/relationships" r:embed="rId7"/>
        <a:stretch>
          <a:fillRect/>
        </a:stretch>
      </xdr:blipFill>
      <xdr:spPr>
        <a:xfrm>
          <a:off x="49853850" y="904875"/>
          <a:ext cx="5486400" cy="3657600"/>
        </a:xfrm>
        <a:prstGeom prst="rect">
          <a:avLst/>
        </a:prstGeom>
      </xdr:spPr>
    </xdr:pic>
    <xdr:clientData/>
  </xdr:oneCellAnchor>
  <xdr:oneCellAnchor>
    <xdr:from>
      <xdr:col>59</xdr:col>
      <xdr:colOff>0</xdr:colOff>
      <xdr:row>42</xdr:row>
      <xdr:rowOff>0</xdr:rowOff>
    </xdr:from>
    <xdr:ext cx="5486400" cy="3657600"/>
    <xdr:pic>
      <xdr:nvPicPr>
        <xdr:cNvPr id="14" name="Picture 13">
          <a:extLst>
            <a:ext uri="{FF2B5EF4-FFF2-40B4-BE49-F238E27FC236}">
              <a16:creationId xmlns:a16="http://schemas.microsoft.com/office/drawing/2014/main" id="{3BBACADD-E71C-492B-85E0-EE3951978BB3}"/>
            </a:ext>
          </a:extLst>
        </xdr:cNvPr>
        <xdr:cNvPicPr>
          <a:picLocks noChangeAspect="1"/>
        </xdr:cNvPicPr>
      </xdr:nvPicPr>
      <xdr:blipFill>
        <a:blip xmlns:r="http://schemas.openxmlformats.org/officeDocument/2006/relationships" r:embed="rId8"/>
        <a:stretch>
          <a:fillRect/>
        </a:stretch>
      </xdr:blipFill>
      <xdr:spPr>
        <a:xfrm>
          <a:off x="49853850" y="4914900"/>
          <a:ext cx="5486400" cy="3657600"/>
        </a:xfrm>
        <a:prstGeom prst="rect">
          <a:avLst/>
        </a:prstGeom>
      </xdr:spPr>
    </xdr:pic>
    <xdr:clientData/>
  </xdr:oneCellAnchor>
  <xdr:oneCellAnchor>
    <xdr:from>
      <xdr:col>59</xdr:col>
      <xdr:colOff>0</xdr:colOff>
      <xdr:row>79</xdr:row>
      <xdr:rowOff>0</xdr:rowOff>
    </xdr:from>
    <xdr:ext cx="5486400" cy="3657600"/>
    <xdr:pic>
      <xdr:nvPicPr>
        <xdr:cNvPr id="15" name="Picture 14">
          <a:extLst>
            <a:ext uri="{FF2B5EF4-FFF2-40B4-BE49-F238E27FC236}">
              <a16:creationId xmlns:a16="http://schemas.microsoft.com/office/drawing/2014/main" id="{90624437-1410-43AA-BB8F-D37C23F9637C}"/>
            </a:ext>
          </a:extLst>
        </xdr:cNvPr>
        <xdr:cNvPicPr>
          <a:picLocks noChangeAspect="1"/>
        </xdr:cNvPicPr>
      </xdr:nvPicPr>
      <xdr:blipFill>
        <a:blip xmlns:r="http://schemas.openxmlformats.org/officeDocument/2006/relationships" r:embed="rId9"/>
        <a:stretch>
          <a:fillRect/>
        </a:stretch>
      </xdr:blipFill>
      <xdr:spPr>
        <a:xfrm>
          <a:off x="49853850" y="8934450"/>
          <a:ext cx="5486400" cy="3657600"/>
        </a:xfrm>
        <a:prstGeom prst="rect">
          <a:avLst/>
        </a:prstGeom>
      </xdr:spPr>
    </xdr:pic>
    <xdr:clientData/>
  </xdr:oneCellAnchor>
  <xdr:oneCellAnchor>
    <xdr:from>
      <xdr:col>59</xdr:col>
      <xdr:colOff>0</xdr:colOff>
      <xdr:row>116</xdr:row>
      <xdr:rowOff>0</xdr:rowOff>
    </xdr:from>
    <xdr:ext cx="5486400" cy="3657600"/>
    <xdr:pic>
      <xdr:nvPicPr>
        <xdr:cNvPr id="16" name="Picture 15">
          <a:extLst>
            <a:ext uri="{FF2B5EF4-FFF2-40B4-BE49-F238E27FC236}">
              <a16:creationId xmlns:a16="http://schemas.microsoft.com/office/drawing/2014/main" id="{C75A23BE-D9C0-4C3C-8297-44F6959133AD}"/>
            </a:ext>
          </a:extLst>
        </xdr:cNvPr>
        <xdr:cNvPicPr>
          <a:picLocks noChangeAspect="1"/>
        </xdr:cNvPicPr>
      </xdr:nvPicPr>
      <xdr:blipFill>
        <a:blip xmlns:r="http://schemas.openxmlformats.org/officeDocument/2006/relationships" r:embed="rId10"/>
        <a:stretch>
          <a:fillRect/>
        </a:stretch>
      </xdr:blipFill>
      <xdr:spPr>
        <a:xfrm>
          <a:off x="49853850" y="12944475"/>
          <a:ext cx="5486400" cy="3657600"/>
        </a:xfrm>
        <a:prstGeom prst="rect">
          <a:avLst/>
        </a:prstGeom>
      </xdr:spPr>
    </xdr:pic>
    <xdr:clientData/>
  </xdr:oneCellAnchor>
  <xdr:oneCellAnchor>
    <xdr:from>
      <xdr:col>59</xdr:col>
      <xdr:colOff>0</xdr:colOff>
      <xdr:row>153</xdr:row>
      <xdr:rowOff>0</xdr:rowOff>
    </xdr:from>
    <xdr:ext cx="5486400" cy="3657600"/>
    <xdr:pic>
      <xdr:nvPicPr>
        <xdr:cNvPr id="17" name="Picture 16">
          <a:extLst>
            <a:ext uri="{FF2B5EF4-FFF2-40B4-BE49-F238E27FC236}">
              <a16:creationId xmlns:a16="http://schemas.microsoft.com/office/drawing/2014/main" id="{624933CD-7D37-4D3F-8659-0211B09470CD}"/>
            </a:ext>
          </a:extLst>
        </xdr:cNvPr>
        <xdr:cNvPicPr>
          <a:picLocks noChangeAspect="1"/>
        </xdr:cNvPicPr>
      </xdr:nvPicPr>
      <xdr:blipFill>
        <a:blip xmlns:r="http://schemas.openxmlformats.org/officeDocument/2006/relationships" r:embed="rId11"/>
        <a:stretch>
          <a:fillRect/>
        </a:stretch>
      </xdr:blipFill>
      <xdr:spPr>
        <a:xfrm>
          <a:off x="49853850" y="16964025"/>
          <a:ext cx="5486400" cy="3657600"/>
        </a:xfrm>
        <a:prstGeom prst="rect">
          <a:avLst/>
        </a:prstGeom>
      </xdr:spPr>
    </xdr:pic>
    <xdr:clientData/>
  </xdr:oneCellAnchor>
  <xdr:oneCellAnchor>
    <xdr:from>
      <xdr:col>76</xdr:col>
      <xdr:colOff>0</xdr:colOff>
      <xdr:row>5</xdr:row>
      <xdr:rowOff>0</xdr:rowOff>
    </xdr:from>
    <xdr:ext cx="5486400" cy="3657600"/>
    <xdr:pic>
      <xdr:nvPicPr>
        <xdr:cNvPr id="18" name="Picture 17">
          <a:extLst>
            <a:ext uri="{FF2B5EF4-FFF2-40B4-BE49-F238E27FC236}">
              <a16:creationId xmlns:a16="http://schemas.microsoft.com/office/drawing/2014/main" id="{34426DB3-30B1-4436-BD73-B0F319CFEEE7}"/>
            </a:ext>
          </a:extLst>
        </xdr:cNvPr>
        <xdr:cNvPicPr>
          <a:picLocks noChangeAspect="1"/>
        </xdr:cNvPicPr>
      </xdr:nvPicPr>
      <xdr:blipFill>
        <a:blip xmlns:r="http://schemas.openxmlformats.org/officeDocument/2006/relationships" r:embed="rId12"/>
        <a:stretch>
          <a:fillRect/>
        </a:stretch>
      </xdr:blipFill>
      <xdr:spPr>
        <a:xfrm>
          <a:off x="72723375" y="904875"/>
          <a:ext cx="5486400" cy="3657600"/>
        </a:xfrm>
        <a:prstGeom prst="rect">
          <a:avLst/>
        </a:prstGeom>
      </xdr:spPr>
    </xdr:pic>
    <xdr:clientData/>
  </xdr:oneCellAnchor>
  <xdr:oneCellAnchor>
    <xdr:from>
      <xdr:col>76</xdr:col>
      <xdr:colOff>0</xdr:colOff>
      <xdr:row>42</xdr:row>
      <xdr:rowOff>0</xdr:rowOff>
    </xdr:from>
    <xdr:ext cx="5486400" cy="3657600"/>
    <xdr:pic>
      <xdr:nvPicPr>
        <xdr:cNvPr id="19" name="Picture 18">
          <a:extLst>
            <a:ext uri="{FF2B5EF4-FFF2-40B4-BE49-F238E27FC236}">
              <a16:creationId xmlns:a16="http://schemas.microsoft.com/office/drawing/2014/main" id="{DFED61A2-461D-4B7A-A1B6-99110B12DA08}"/>
            </a:ext>
          </a:extLst>
        </xdr:cNvPr>
        <xdr:cNvPicPr>
          <a:picLocks noChangeAspect="1"/>
        </xdr:cNvPicPr>
      </xdr:nvPicPr>
      <xdr:blipFill>
        <a:blip xmlns:r="http://schemas.openxmlformats.org/officeDocument/2006/relationships" r:embed="rId13"/>
        <a:stretch>
          <a:fillRect/>
        </a:stretch>
      </xdr:blipFill>
      <xdr:spPr>
        <a:xfrm>
          <a:off x="72723375" y="7972425"/>
          <a:ext cx="5486400" cy="3657600"/>
        </a:xfrm>
        <a:prstGeom prst="rect">
          <a:avLst/>
        </a:prstGeom>
      </xdr:spPr>
    </xdr:pic>
    <xdr:clientData/>
  </xdr:oneCellAnchor>
  <xdr:oneCellAnchor>
    <xdr:from>
      <xdr:col>76</xdr:col>
      <xdr:colOff>0</xdr:colOff>
      <xdr:row>79</xdr:row>
      <xdr:rowOff>0</xdr:rowOff>
    </xdr:from>
    <xdr:ext cx="5486400" cy="3657600"/>
    <xdr:pic>
      <xdr:nvPicPr>
        <xdr:cNvPr id="20" name="Picture 19">
          <a:extLst>
            <a:ext uri="{FF2B5EF4-FFF2-40B4-BE49-F238E27FC236}">
              <a16:creationId xmlns:a16="http://schemas.microsoft.com/office/drawing/2014/main" id="{018F8F6F-65F0-4568-8E48-772DFCC3F5B8}"/>
            </a:ext>
          </a:extLst>
        </xdr:cNvPr>
        <xdr:cNvPicPr>
          <a:picLocks noChangeAspect="1"/>
        </xdr:cNvPicPr>
      </xdr:nvPicPr>
      <xdr:blipFill>
        <a:blip xmlns:r="http://schemas.openxmlformats.org/officeDocument/2006/relationships" r:embed="rId14"/>
        <a:stretch>
          <a:fillRect/>
        </a:stretch>
      </xdr:blipFill>
      <xdr:spPr>
        <a:xfrm>
          <a:off x="72723375" y="15049500"/>
          <a:ext cx="5486400" cy="3657600"/>
        </a:xfrm>
        <a:prstGeom prst="rect">
          <a:avLst/>
        </a:prstGeom>
      </xdr:spPr>
    </xdr:pic>
    <xdr:clientData/>
  </xdr:oneCellAnchor>
  <xdr:oneCellAnchor>
    <xdr:from>
      <xdr:col>76</xdr:col>
      <xdr:colOff>0</xdr:colOff>
      <xdr:row>116</xdr:row>
      <xdr:rowOff>0</xdr:rowOff>
    </xdr:from>
    <xdr:ext cx="5486400" cy="3657600"/>
    <xdr:pic>
      <xdr:nvPicPr>
        <xdr:cNvPr id="21" name="Picture 20">
          <a:extLst>
            <a:ext uri="{FF2B5EF4-FFF2-40B4-BE49-F238E27FC236}">
              <a16:creationId xmlns:a16="http://schemas.microsoft.com/office/drawing/2014/main" id="{8DD946C0-3CEA-477C-B712-5A7C56CA8178}"/>
            </a:ext>
          </a:extLst>
        </xdr:cNvPr>
        <xdr:cNvPicPr>
          <a:picLocks noChangeAspect="1"/>
        </xdr:cNvPicPr>
      </xdr:nvPicPr>
      <xdr:blipFill>
        <a:blip xmlns:r="http://schemas.openxmlformats.org/officeDocument/2006/relationships" r:embed="rId15"/>
        <a:stretch>
          <a:fillRect/>
        </a:stretch>
      </xdr:blipFill>
      <xdr:spPr>
        <a:xfrm>
          <a:off x="72723375" y="22117050"/>
          <a:ext cx="5486400" cy="3657600"/>
        </a:xfrm>
        <a:prstGeom prst="rect">
          <a:avLst/>
        </a:prstGeom>
      </xdr:spPr>
    </xdr:pic>
    <xdr:clientData/>
  </xdr:oneCellAnchor>
  <xdr:oneCellAnchor>
    <xdr:from>
      <xdr:col>76</xdr:col>
      <xdr:colOff>0</xdr:colOff>
      <xdr:row>153</xdr:row>
      <xdr:rowOff>0</xdr:rowOff>
    </xdr:from>
    <xdr:ext cx="5486400" cy="3657600"/>
    <xdr:pic>
      <xdr:nvPicPr>
        <xdr:cNvPr id="22" name="Picture 21">
          <a:extLst>
            <a:ext uri="{FF2B5EF4-FFF2-40B4-BE49-F238E27FC236}">
              <a16:creationId xmlns:a16="http://schemas.microsoft.com/office/drawing/2014/main" id="{5CB99A88-6574-4DB6-9665-2755E992C7BE}"/>
            </a:ext>
          </a:extLst>
        </xdr:cNvPr>
        <xdr:cNvPicPr>
          <a:picLocks noChangeAspect="1"/>
        </xdr:cNvPicPr>
      </xdr:nvPicPr>
      <xdr:blipFill>
        <a:blip xmlns:r="http://schemas.openxmlformats.org/officeDocument/2006/relationships" r:embed="rId16"/>
        <a:stretch>
          <a:fillRect/>
        </a:stretch>
      </xdr:blipFill>
      <xdr:spPr>
        <a:xfrm>
          <a:off x="72723375" y="29175075"/>
          <a:ext cx="5486400" cy="3657600"/>
        </a:xfrm>
        <a:prstGeom prst="rect">
          <a:avLst/>
        </a:prstGeom>
      </xdr:spPr>
    </xdr:pic>
    <xdr:clientData/>
  </xdr:oneCellAnchor>
  <xdr:oneCellAnchor>
    <xdr:from>
      <xdr:col>93</xdr:col>
      <xdr:colOff>0</xdr:colOff>
      <xdr:row>5</xdr:row>
      <xdr:rowOff>0</xdr:rowOff>
    </xdr:from>
    <xdr:ext cx="5486400" cy="3657600"/>
    <xdr:pic>
      <xdr:nvPicPr>
        <xdr:cNvPr id="23" name="Picture 22">
          <a:extLst>
            <a:ext uri="{FF2B5EF4-FFF2-40B4-BE49-F238E27FC236}">
              <a16:creationId xmlns:a16="http://schemas.microsoft.com/office/drawing/2014/main" id="{DC81146E-85B6-4B93-829B-A1BF258239BE}"/>
            </a:ext>
          </a:extLst>
        </xdr:cNvPr>
        <xdr:cNvPicPr>
          <a:picLocks noChangeAspect="1"/>
        </xdr:cNvPicPr>
      </xdr:nvPicPr>
      <xdr:blipFill>
        <a:blip xmlns:r="http://schemas.openxmlformats.org/officeDocument/2006/relationships" r:embed="rId17"/>
        <a:stretch>
          <a:fillRect/>
        </a:stretch>
      </xdr:blipFill>
      <xdr:spPr>
        <a:xfrm>
          <a:off x="85915500" y="904875"/>
          <a:ext cx="5486400" cy="3657600"/>
        </a:xfrm>
        <a:prstGeom prst="rect">
          <a:avLst/>
        </a:prstGeom>
      </xdr:spPr>
    </xdr:pic>
    <xdr:clientData/>
  </xdr:oneCellAnchor>
  <xdr:oneCellAnchor>
    <xdr:from>
      <xdr:col>93</xdr:col>
      <xdr:colOff>0</xdr:colOff>
      <xdr:row>42</xdr:row>
      <xdr:rowOff>0</xdr:rowOff>
    </xdr:from>
    <xdr:ext cx="5486400" cy="3657600"/>
    <xdr:pic>
      <xdr:nvPicPr>
        <xdr:cNvPr id="24" name="Picture 23">
          <a:extLst>
            <a:ext uri="{FF2B5EF4-FFF2-40B4-BE49-F238E27FC236}">
              <a16:creationId xmlns:a16="http://schemas.microsoft.com/office/drawing/2014/main" id="{02E37E33-C7B3-483C-9CE3-AE582CB2E0C2}"/>
            </a:ext>
          </a:extLst>
        </xdr:cNvPr>
        <xdr:cNvPicPr>
          <a:picLocks noChangeAspect="1"/>
        </xdr:cNvPicPr>
      </xdr:nvPicPr>
      <xdr:blipFill>
        <a:blip xmlns:r="http://schemas.openxmlformats.org/officeDocument/2006/relationships" r:embed="rId18"/>
        <a:stretch>
          <a:fillRect/>
        </a:stretch>
      </xdr:blipFill>
      <xdr:spPr>
        <a:xfrm>
          <a:off x="85915500" y="4914900"/>
          <a:ext cx="5486400" cy="3657600"/>
        </a:xfrm>
        <a:prstGeom prst="rect">
          <a:avLst/>
        </a:prstGeom>
      </xdr:spPr>
    </xdr:pic>
    <xdr:clientData/>
  </xdr:oneCellAnchor>
  <xdr:oneCellAnchor>
    <xdr:from>
      <xdr:col>93</xdr:col>
      <xdr:colOff>0</xdr:colOff>
      <xdr:row>79</xdr:row>
      <xdr:rowOff>0</xdr:rowOff>
    </xdr:from>
    <xdr:ext cx="5486400" cy="3657600"/>
    <xdr:pic>
      <xdr:nvPicPr>
        <xdr:cNvPr id="25" name="Picture 24">
          <a:extLst>
            <a:ext uri="{FF2B5EF4-FFF2-40B4-BE49-F238E27FC236}">
              <a16:creationId xmlns:a16="http://schemas.microsoft.com/office/drawing/2014/main" id="{88CEFBB8-55B1-40AC-B280-AD2D68FD6042}"/>
            </a:ext>
          </a:extLst>
        </xdr:cNvPr>
        <xdr:cNvPicPr>
          <a:picLocks noChangeAspect="1"/>
        </xdr:cNvPicPr>
      </xdr:nvPicPr>
      <xdr:blipFill>
        <a:blip xmlns:r="http://schemas.openxmlformats.org/officeDocument/2006/relationships" r:embed="rId19"/>
        <a:stretch>
          <a:fillRect/>
        </a:stretch>
      </xdr:blipFill>
      <xdr:spPr>
        <a:xfrm>
          <a:off x="85915500" y="8934450"/>
          <a:ext cx="5486400" cy="3657600"/>
        </a:xfrm>
        <a:prstGeom prst="rect">
          <a:avLst/>
        </a:prstGeom>
      </xdr:spPr>
    </xdr:pic>
    <xdr:clientData/>
  </xdr:oneCellAnchor>
  <xdr:oneCellAnchor>
    <xdr:from>
      <xdr:col>93</xdr:col>
      <xdr:colOff>0</xdr:colOff>
      <xdr:row>116</xdr:row>
      <xdr:rowOff>0</xdr:rowOff>
    </xdr:from>
    <xdr:ext cx="5486400" cy="3657600"/>
    <xdr:pic>
      <xdr:nvPicPr>
        <xdr:cNvPr id="26" name="Picture 25">
          <a:extLst>
            <a:ext uri="{FF2B5EF4-FFF2-40B4-BE49-F238E27FC236}">
              <a16:creationId xmlns:a16="http://schemas.microsoft.com/office/drawing/2014/main" id="{D5649E23-A54F-47E7-8599-B1DC0897635A}"/>
            </a:ext>
          </a:extLst>
        </xdr:cNvPr>
        <xdr:cNvPicPr>
          <a:picLocks noChangeAspect="1"/>
        </xdr:cNvPicPr>
      </xdr:nvPicPr>
      <xdr:blipFill>
        <a:blip xmlns:r="http://schemas.openxmlformats.org/officeDocument/2006/relationships" r:embed="rId20"/>
        <a:stretch>
          <a:fillRect/>
        </a:stretch>
      </xdr:blipFill>
      <xdr:spPr>
        <a:xfrm>
          <a:off x="85915500" y="12944475"/>
          <a:ext cx="5486400" cy="3657600"/>
        </a:xfrm>
        <a:prstGeom prst="rect">
          <a:avLst/>
        </a:prstGeom>
      </xdr:spPr>
    </xdr:pic>
    <xdr:clientData/>
  </xdr:oneCellAnchor>
  <xdr:oneCellAnchor>
    <xdr:from>
      <xdr:col>93</xdr:col>
      <xdr:colOff>0</xdr:colOff>
      <xdr:row>153</xdr:row>
      <xdr:rowOff>0</xdr:rowOff>
    </xdr:from>
    <xdr:ext cx="5486400" cy="3657600"/>
    <xdr:pic>
      <xdr:nvPicPr>
        <xdr:cNvPr id="27" name="Picture 26">
          <a:extLst>
            <a:ext uri="{FF2B5EF4-FFF2-40B4-BE49-F238E27FC236}">
              <a16:creationId xmlns:a16="http://schemas.microsoft.com/office/drawing/2014/main" id="{62EBE720-804D-41DF-9EE0-4EC5FCAD4F23}"/>
            </a:ext>
          </a:extLst>
        </xdr:cNvPr>
        <xdr:cNvPicPr>
          <a:picLocks noChangeAspect="1"/>
        </xdr:cNvPicPr>
      </xdr:nvPicPr>
      <xdr:blipFill>
        <a:blip xmlns:r="http://schemas.openxmlformats.org/officeDocument/2006/relationships" r:embed="rId21"/>
        <a:stretch>
          <a:fillRect/>
        </a:stretch>
      </xdr:blipFill>
      <xdr:spPr>
        <a:xfrm>
          <a:off x="85915500" y="16964025"/>
          <a:ext cx="5486400" cy="3657600"/>
        </a:xfrm>
        <a:prstGeom prst="rect">
          <a:avLst/>
        </a:prstGeom>
      </xdr:spPr>
    </xdr:pic>
    <xdr:clientData/>
  </xdr:oneCellAnchor>
  <xdr:oneCellAnchor>
    <xdr:from>
      <xdr:col>42</xdr:col>
      <xdr:colOff>0</xdr:colOff>
      <xdr:row>5</xdr:row>
      <xdr:rowOff>0</xdr:rowOff>
    </xdr:from>
    <xdr:ext cx="5486400" cy="3657600"/>
    <xdr:pic>
      <xdr:nvPicPr>
        <xdr:cNvPr id="29" name="Picture 28">
          <a:extLst>
            <a:ext uri="{FF2B5EF4-FFF2-40B4-BE49-F238E27FC236}">
              <a16:creationId xmlns:a16="http://schemas.microsoft.com/office/drawing/2014/main" id="{BBBCC759-2088-422B-876B-EFF9A0BF5E40}"/>
            </a:ext>
          </a:extLst>
        </xdr:cNvPr>
        <xdr:cNvPicPr>
          <a:picLocks noChangeAspect="1"/>
        </xdr:cNvPicPr>
      </xdr:nvPicPr>
      <xdr:blipFill>
        <a:blip xmlns:r="http://schemas.openxmlformats.org/officeDocument/2006/relationships" r:embed="rId22"/>
        <a:stretch>
          <a:fillRect/>
        </a:stretch>
      </xdr:blipFill>
      <xdr:spPr>
        <a:xfrm>
          <a:off x="36507964" y="1102179"/>
          <a:ext cx="5486400" cy="3657600"/>
        </a:xfrm>
        <a:prstGeom prst="rect">
          <a:avLst/>
        </a:prstGeom>
      </xdr:spPr>
    </xdr:pic>
    <xdr:clientData/>
  </xdr:oneCellAnchor>
  <xdr:oneCellAnchor>
    <xdr:from>
      <xdr:col>42</xdr:col>
      <xdr:colOff>0</xdr:colOff>
      <xdr:row>42</xdr:row>
      <xdr:rowOff>0</xdr:rowOff>
    </xdr:from>
    <xdr:ext cx="5486400" cy="3657600"/>
    <xdr:pic>
      <xdr:nvPicPr>
        <xdr:cNvPr id="30" name="Picture 29">
          <a:extLst>
            <a:ext uri="{FF2B5EF4-FFF2-40B4-BE49-F238E27FC236}">
              <a16:creationId xmlns:a16="http://schemas.microsoft.com/office/drawing/2014/main" id="{AFB33EB5-186F-47E9-85E9-6EDCEB9B02E5}"/>
            </a:ext>
          </a:extLst>
        </xdr:cNvPr>
        <xdr:cNvPicPr>
          <a:picLocks noChangeAspect="1"/>
        </xdr:cNvPicPr>
      </xdr:nvPicPr>
      <xdr:blipFill>
        <a:blip xmlns:r="http://schemas.openxmlformats.org/officeDocument/2006/relationships" r:embed="rId23"/>
        <a:stretch>
          <a:fillRect/>
        </a:stretch>
      </xdr:blipFill>
      <xdr:spPr>
        <a:xfrm>
          <a:off x="36507964" y="8177893"/>
          <a:ext cx="5486400" cy="3657600"/>
        </a:xfrm>
        <a:prstGeom prst="rect">
          <a:avLst/>
        </a:prstGeom>
      </xdr:spPr>
    </xdr:pic>
    <xdr:clientData/>
  </xdr:oneCellAnchor>
  <xdr:oneCellAnchor>
    <xdr:from>
      <xdr:col>42</xdr:col>
      <xdr:colOff>0</xdr:colOff>
      <xdr:row>79</xdr:row>
      <xdr:rowOff>0</xdr:rowOff>
    </xdr:from>
    <xdr:ext cx="5486400" cy="3657600"/>
    <xdr:pic>
      <xdr:nvPicPr>
        <xdr:cNvPr id="31" name="Picture 30">
          <a:extLst>
            <a:ext uri="{FF2B5EF4-FFF2-40B4-BE49-F238E27FC236}">
              <a16:creationId xmlns:a16="http://schemas.microsoft.com/office/drawing/2014/main" id="{EA639907-5C29-4377-AF1F-2CE5DE2893DD}"/>
            </a:ext>
          </a:extLst>
        </xdr:cNvPr>
        <xdr:cNvPicPr>
          <a:picLocks noChangeAspect="1"/>
        </xdr:cNvPicPr>
      </xdr:nvPicPr>
      <xdr:blipFill>
        <a:blip xmlns:r="http://schemas.openxmlformats.org/officeDocument/2006/relationships" r:embed="rId24"/>
        <a:stretch>
          <a:fillRect/>
        </a:stretch>
      </xdr:blipFill>
      <xdr:spPr>
        <a:xfrm>
          <a:off x="36507964" y="15267214"/>
          <a:ext cx="5486400" cy="3657600"/>
        </a:xfrm>
        <a:prstGeom prst="rect">
          <a:avLst/>
        </a:prstGeom>
      </xdr:spPr>
    </xdr:pic>
    <xdr:clientData/>
  </xdr:oneCellAnchor>
  <xdr:oneCellAnchor>
    <xdr:from>
      <xdr:col>42</xdr:col>
      <xdr:colOff>0</xdr:colOff>
      <xdr:row>116</xdr:row>
      <xdr:rowOff>0</xdr:rowOff>
    </xdr:from>
    <xdr:ext cx="5486400" cy="3657600"/>
    <xdr:pic>
      <xdr:nvPicPr>
        <xdr:cNvPr id="32" name="Picture 31">
          <a:extLst>
            <a:ext uri="{FF2B5EF4-FFF2-40B4-BE49-F238E27FC236}">
              <a16:creationId xmlns:a16="http://schemas.microsoft.com/office/drawing/2014/main" id="{8B81521F-0283-43F1-A279-B30D7975B562}"/>
            </a:ext>
          </a:extLst>
        </xdr:cNvPr>
        <xdr:cNvPicPr>
          <a:picLocks noChangeAspect="1"/>
        </xdr:cNvPicPr>
      </xdr:nvPicPr>
      <xdr:blipFill>
        <a:blip xmlns:r="http://schemas.openxmlformats.org/officeDocument/2006/relationships" r:embed="rId25"/>
        <a:stretch>
          <a:fillRect/>
        </a:stretch>
      </xdr:blipFill>
      <xdr:spPr>
        <a:xfrm>
          <a:off x="36507964" y="22342929"/>
          <a:ext cx="5486400" cy="3657600"/>
        </a:xfrm>
        <a:prstGeom prst="rect">
          <a:avLst/>
        </a:prstGeom>
      </xdr:spPr>
    </xdr:pic>
    <xdr:clientData/>
  </xdr:oneCellAnchor>
  <xdr:oneCellAnchor>
    <xdr:from>
      <xdr:col>42</xdr:col>
      <xdr:colOff>0</xdr:colOff>
      <xdr:row>153</xdr:row>
      <xdr:rowOff>0</xdr:rowOff>
    </xdr:from>
    <xdr:ext cx="5486400" cy="3657600"/>
    <xdr:pic>
      <xdr:nvPicPr>
        <xdr:cNvPr id="33" name="Picture 32">
          <a:extLst>
            <a:ext uri="{FF2B5EF4-FFF2-40B4-BE49-F238E27FC236}">
              <a16:creationId xmlns:a16="http://schemas.microsoft.com/office/drawing/2014/main" id="{E2732EA7-BCD8-4904-B289-CE40F5DBFDD4}"/>
            </a:ext>
          </a:extLst>
        </xdr:cNvPr>
        <xdr:cNvPicPr>
          <a:picLocks noChangeAspect="1"/>
        </xdr:cNvPicPr>
      </xdr:nvPicPr>
      <xdr:blipFill>
        <a:blip xmlns:r="http://schemas.openxmlformats.org/officeDocument/2006/relationships" r:embed="rId26"/>
        <a:stretch>
          <a:fillRect/>
        </a:stretch>
      </xdr:blipFill>
      <xdr:spPr>
        <a:xfrm>
          <a:off x="36507964" y="29405036"/>
          <a:ext cx="5486400" cy="3657600"/>
        </a:xfrm>
        <a:prstGeom prst="rect">
          <a:avLst/>
        </a:prstGeom>
      </xdr:spPr>
    </xdr:pic>
    <xdr:clientData/>
  </xdr:oneCellAnchor>
  <xdr:twoCellAnchor editAs="oneCell">
    <xdr:from>
      <xdr:col>119</xdr:col>
      <xdr:colOff>0</xdr:colOff>
      <xdr:row>5</xdr:row>
      <xdr:rowOff>0</xdr:rowOff>
    </xdr:from>
    <xdr:to>
      <xdr:col>125</xdr:col>
      <xdr:colOff>30412</xdr:colOff>
      <xdr:row>24</xdr:row>
      <xdr:rowOff>38417</xdr:rowOff>
    </xdr:to>
    <xdr:pic>
      <xdr:nvPicPr>
        <xdr:cNvPr id="34" name="Picture 33">
          <a:extLst>
            <a:ext uri="{FF2B5EF4-FFF2-40B4-BE49-F238E27FC236}">
              <a16:creationId xmlns:a16="http://schemas.microsoft.com/office/drawing/2014/main" id="{1D23F079-64FD-4592-AC29-9B751F2FC611}"/>
            </a:ext>
          </a:extLst>
        </xdr:cNvPr>
        <xdr:cNvPicPr>
          <a:picLocks noChangeAspect="1"/>
        </xdr:cNvPicPr>
      </xdr:nvPicPr>
      <xdr:blipFill>
        <a:blip xmlns:r="http://schemas.openxmlformats.org/officeDocument/2006/relationships" r:embed="rId27"/>
        <a:stretch>
          <a:fillRect/>
        </a:stretch>
      </xdr:blipFill>
      <xdr:spPr>
        <a:xfrm>
          <a:off x="106720821" y="1102179"/>
          <a:ext cx="5486876" cy="36579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0</xdr:colOff>
      <xdr:row>5</xdr:row>
      <xdr:rowOff>0</xdr:rowOff>
    </xdr:from>
    <xdr:ext cx="5486400" cy="3657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24</xdr:col>
      <xdr:colOff>0</xdr:colOff>
      <xdr:row>5</xdr:row>
      <xdr:rowOff>0</xdr:rowOff>
    </xdr:from>
    <xdr:ext cx="5486400" cy="3657600"/>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38</xdr:col>
      <xdr:colOff>0</xdr:colOff>
      <xdr:row>5</xdr:row>
      <xdr:rowOff>0</xdr:rowOff>
    </xdr:from>
    <xdr:ext cx="5486400" cy="3657600"/>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38</xdr:col>
      <xdr:colOff>0</xdr:colOff>
      <xdr:row>42</xdr:row>
      <xdr:rowOff>0</xdr:rowOff>
    </xdr:from>
    <xdr:ext cx="5486400" cy="3657600"/>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38</xdr:col>
      <xdr:colOff>0</xdr:colOff>
      <xdr:row>79</xdr:row>
      <xdr:rowOff>0</xdr:rowOff>
    </xdr:from>
    <xdr:ext cx="5486400" cy="3657600"/>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38</xdr:col>
      <xdr:colOff>0</xdr:colOff>
      <xdr:row>116</xdr:row>
      <xdr:rowOff>0</xdr:rowOff>
    </xdr:from>
    <xdr:ext cx="5486400" cy="3657600"/>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38</xdr:col>
      <xdr:colOff>0</xdr:colOff>
      <xdr:row>153</xdr:row>
      <xdr:rowOff>0</xdr:rowOff>
    </xdr:from>
    <xdr:ext cx="5486400" cy="3657600"/>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oneCellAnchor>
    <xdr:from>
      <xdr:col>55</xdr:col>
      <xdr:colOff>0</xdr:colOff>
      <xdr:row>5</xdr:row>
      <xdr:rowOff>0</xdr:rowOff>
    </xdr:from>
    <xdr:ext cx="5486400" cy="3657600"/>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oneCellAnchor>
  <xdr:oneCellAnchor>
    <xdr:from>
      <xdr:col>55</xdr:col>
      <xdr:colOff>0</xdr:colOff>
      <xdr:row>42</xdr:row>
      <xdr:rowOff>0</xdr:rowOff>
    </xdr:from>
    <xdr:ext cx="5486400" cy="3657600"/>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oneCellAnchor>
  <xdr:oneCellAnchor>
    <xdr:from>
      <xdr:col>55</xdr:col>
      <xdr:colOff>0</xdr:colOff>
      <xdr:row>79</xdr:row>
      <xdr:rowOff>0</xdr:rowOff>
    </xdr:from>
    <xdr:ext cx="5486400" cy="3657600"/>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oneCellAnchor>
  <xdr:oneCellAnchor>
    <xdr:from>
      <xdr:col>55</xdr:col>
      <xdr:colOff>0</xdr:colOff>
      <xdr:row>116</xdr:row>
      <xdr:rowOff>0</xdr:rowOff>
    </xdr:from>
    <xdr:ext cx="5486400" cy="3657600"/>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oneCellAnchor>
  <xdr:oneCellAnchor>
    <xdr:from>
      <xdr:col>55</xdr:col>
      <xdr:colOff>0</xdr:colOff>
      <xdr:row>153</xdr:row>
      <xdr:rowOff>0</xdr:rowOff>
    </xdr:from>
    <xdr:ext cx="5486400" cy="3657600"/>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2"/>
        <a:stretch>
          <a:fillRect/>
        </a:stretch>
      </xdr:blipFill>
      <xdr:spPr>
        <a:prstGeom prst="rect">
          <a:avLst/>
        </a:prstGeom>
      </xdr:spPr>
    </xdr:pic>
    <xdr:clientData/>
  </xdr:oneCellAnchor>
  <xdr:oneCellAnchor>
    <xdr:from>
      <xdr:col>103</xdr:col>
      <xdr:colOff>0</xdr:colOff>
      <xdr:row>5</xdr:row>
      <xdr:rowOff>0</xdr:rowOff>
    </xdr:from>
    <xdr:ext cx="5486400" cy="3657600"/>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3"/>
        <a:stretch>
          <a:fillRect/>
        </a:stretch>
      </xdr:blipFill>
      <xdr:spPr>
        <a:prstGeom prst="rect">
          <a:avLst/>
        </a:prstGeom>
      </xdr:spPr>
    </xdr:pic>
    <xdr:clientData/>
  </xdr:oneCellAnchor>
  <xdr:oneCellAnchor>
    <xdr:from>
      <xdr:col>103</xdr:col>
      <xdr:colOff>0</xdr:colOff>
      <xdr:row>42</xdr:row>
      <xdr:rowOff>0</xdr:rowOff>
    </xdr:from>
    <xdr:ext cx="5486400" cy="3657600"/>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prstGeom prst="rect">
          <a:avLst/>
        </a:prstGeom>
      </xdr:spPr>
    </xdr:pic>
    <xdr:clientData/>
  </xdr:oneCellAnchor>
  <xdr:oneCellAnchor>
    <xdr:from>
      <xdr:col>103</xdr:col>
      <xdr:colOff>0</xdr:colOff>
      <xdr:row>79</xdr:row>
      <xdr:rowOff>0</xdr:rowOff>
    </xdr:from>
    <xdr:ext cx="5486400" cy="3657600"/>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5"/>
        <a:stretch>
          <a:fillRect/>
        </a:stretch>
      </xdr:blipFill>
      <xdr:spPr>
        <a:prstGeom prst="rect">
          <a:avLst/>
        </a:prstGeom>
      </xdr:spPr>
    </xdr:pic>
    <xdr:clientData/>
  </xdr:oneCellAnchor>
  <xdr:oneCellAnchor>
    <xdr:from>
      <xdr:col>103</xdr:col>
      <xdr:colOff>0</xdr:colOff>
      <xdr:row>116</xdr:row>
      <xdr:rowOff>0</xdr:rowOff>
    </xdr:from>
    <xdr:ext cx="5486400" cy="3657600"/>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stretch>
          <a:fillRect/>
        </a:stretch>
      </xdr:blipFill>
      <xdr:spPr>
        <a:prstGeom prst="rect">
          <a:avLst/>
        </a:prstGeom>
      </xdr:spPr>
    </xdr:pic>
    <xdr:clientData/>
  </xdr:oneCellAnchor>
  <xdr:oneCellAnchor>
    <xdr:from>
      <xdr:col>103</xdr:col>
      <xdr:colOff>0</xdr:colOff>
      <xdr:row>153</xdr:row>
      <xdr:rowOff>0</xdr:rowOff>
    </xdr:from>
    <xdr:ext cx="5486400" cy="3657600"/>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7"/>
        <a:stretch>
          <a:fillRect/>
        </a:stretch>
      </xdr:blipFill>
      <xdr:spPr>
        <a:prstGeom prst="rect">
          <a:avLst/>
        </a:prstGeom>
      </xdr:spPr>
    </xdr:pic>
    <xdr:clientData/>
  </xdr:oneCellAnchor>
  <xdr:oneCellAnchor>
    <xdr:from>
      <xdr:col>119</xdr:col>
      <xdr:colOff>0</xdr:colOff>
      <xdr:row>5</xdr:row>
      <xdr:rowOff>0</xdr:rowOff>
    </xdr:from>
    <xdr:ext cx="5486400" cy="3657600"/>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8"/>
        <a:stretch>
          <a:fillRect/>
        </a:stretch>
      </xdr:blipFill>
      <xdr:spPr>
        <a:prstGeom prst="rect">
          <a:avLst/>
        </a:prstGeom>
      </xdr:spPr>
    </xdr:pic>
    <xdr:clientData/>
  </xdr:oneCellAnchor>
  <xdr:oneCellAnchor>
    <xdr:from>
      <xdr:col>119</xdr:col>
      <xdr:colOff>0</xdr:colOff>
      <xdr:row>42</xdr:row>
      <xdr:rowOff>0</xdr:rowOff>
    </xdr:from>
    <xdr:ext cx="5486400" cy="3657600"/>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9"/>
        <a:stretch>
          <a:fillRect/>
        </a:stretch>
      </xdr:blipFill>
      <xdr:spPr>
        <a:prstGeom prst="rect">
          <a:avLst/>
        </a:prstGeom>
      </xdr:spPr>
    </xdr:pic>
    <xdr:clientData/>
  </xdr:oneCellAnchor>
  <xdr:oneCellAnchor>
    <xdr:from>
      <xdr:col>119</xdr:col>
      <xdr:colOff>0</xdr:colOff>
      <xdr:row>79</xdr:row>
      <xdr:rowOff>0</xdr:rowOff>
    </xdr:from>
    <xdr:ext cx="5486400" cy="3657600"/>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0"/>
        <a:stretch>
          <a:fillRect/>
        </a:stretch>
      </xdr:blipFill>
      <xdr:spPr>
        <a:prstGeom prst="rect">
          <a:avLst/>
        </a:prstGeom>
      </xdr:spPr>
    </xdr:pic>
    <xdr:clientData/>
  </xdr:oneCellAnchor>
  <xdr:oneCellAnchor>
    <xdr:from>
      <xdr:col>119</xdr:col>
      <xdr:colOff>0</xdr:colOff>
      <xdr:row>116</xdr:row>
      <xdr:rowOff>0</xdr:rowOff>
    </xdr:from>
    <xdr:ext cx="5486400" cy="3657600"/>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1"/>
        <a:stretch>
          <a:fillRect/>
        </a:stretch>
      </xdr:blipFill>
      <xdr:spPr>
        <a:prstGeom prst="rect">
          <a:avLst/>
        </a:prstGeom>
      </xdr:spPr>
    </xdr:pic>
    <xdr:clientData/>
  </xdr:oneCellAnchor>
  <xdr:oneCellAnchor>
    <xdr:from>
      <xdr:col>119</xdr:col>
      <xdr:colOff>0</xdr:colOff>
      <xdr:row>153</xdr:row>
      <xdr:rowOff>0</xdr:rowOff>
    </xdr:from>
    <xdr:ext cx="5486400" cy="3657600"/>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2"/>
        <a:stretch>
          <a:fillRect/>
        </a:stretch>
      </xdr:blipFill>
      <xdr:spPr>
        <a:prstGeom prst="rect">
          <a:avLst/>
        </a:prstGeom>
      </xdr:spPr>
    </xdr:pic>
    <xdr:clientData/>
  </xdr:oneCellAnchor>
  <xdr:oneCellAnchor>
    <xdr:from>
      <xdr:col>73</xdr:col>
      <xdr:colOff>0</xdr:colOff>
      <xdr:row>5</xdr:row>
      <xdr:rowOff>0</xdr:rowOff>
    </xdr:from>
    <xdr:ext cx="5486400" cy="3657600"/>
    <xdr:pic>
      <xdr:nvPicPr>
        <xdr:cNvPr id="34" name="Picture 33">
          <a:extLst>
            <a:ext uri="{FF2B5EF4-FFF2-40B4-BE49-F238E27FC236}">
              <a16:creationId xmlns:a16="http://schemas.microsoft.com/office/drawing/2014/main" id="{734B122D-AC6E-4E68-861F-52B13D2FB52D}"/>
            </a:ext>
          </a:extLst>
        </xdr:cNvPr>
        <xdr:cNvPicPr>
          <a:picLocks noChangeAspect="1"/>
        </xdr:cNvPicPr>
      </xdr:nvPicPr>
      <xdr:blipFill>
        <a:blip xmlns:r="http://schemas.openxmlformats.org/officeDocument/2006/relationships" r:embed="rId23"/>
        <a:stretch>
          <a:fillRect/>
        </a:stretch>
      </xdr:blipFill>
      <xdr:spPr>
        <a:xfrm>
          <a:off x="62606464" y="1102179"/>
          <a:ext cx="5486400" cy="3657600"/>
        </a:xfrm>
        <a:prstGeom prst="rect">
          <a:avLst/>
        </a:prstGeom>
      </xdr:spPr>
    </xdr:pic>
    <xdr:clientData/>
  </xdr:oneCellAnchor>
  <xdr:oneCellAnchor>
    <xdr:from>
      <xdr:col>73</xdr:col>
      <xdr:colOff>0</xdr:colOff>
      <xdr:row>42</xdr:row>
      <xdr:rowOff>0</xdr:rowOff>
    </xdr:from>
    <xdr:ext cx="5486400" cy="3657600"/>
    <xdr:pic>
      <xdr:nvPicPr>
        <xdr:cNvPr id="35" name="Picture 34">
          <a:extLst>
            <a:ext uri="{FF2B5EF4-FFF2-40B4-BE49-F238E27FC236}">
              <a16:creationId xmlns:a16="http://schemas.microsoft.com/office/drawing/2014/main" id="{DD09E759-D078-4268-AAC3-72E093323CA3}"/>
            </a:ext>
          </a:extLst>
        </xdr:cNvPr>
        <xdr:cNvPicPr>
          <a:picLocks noChangeAspect="1"/>
        </xdr:cNvPicPr>
      </xdr:nvPicPr>
      <xdr:blipFill>
        <a:blip xmlns:r="http://schemas.openxmlformats.org/officeDocument/2006/relationships" r:embed="rId24"/>
        <a:stretch>
          <a:fillRect/>
        </a:stretch>
      </xdr:blipFill>
      <xdr:spPr>
        <a:xfrm>
          <a:off x="62606464" y="8164286"/>
          <a:ext cx="5486400" cy="3657600"/>
        </a:xfrm>
        <a:prstGeom prst="rect">
          <a:avLst/>
        </a:prstGeom>
      </xdr:spPr>
    </xdr:pic>
    <xdr:clientData/>
  </xdr:oneCellAnchor>
  <xdr:oneCellAnchor>
    <xdr:from>
      <xdr:col>73</xdr:col>
      <xdr:colOff>0</xdr:colOff>
      <xdr:row>79</xdr:row>
      <xdr:rowOff>0</xdr:rowOff>
    </xdr:from>
    <xdr:ext cx="5486400" cy="3657600"/>
    <xdr:pic>
      <xdr:nvPicPr>
        <xdr:cNvPr id="36" name="Picture 35">
          <a:extLst>
            <a:ext uri="{FF2B5EF4-FFF2-40B4-BE49-F238E27FC236}">
              <a16:creationId xmlns:a16="http://schemas.microsoft.com/office/drawing/2014/main" id="{D1133874-24F6-4C61-85DF-66B2BEE4127F}"/>
            </a:ext>
          </a:extLst>
        </xdr:cNvPr>
        <xdr:cNvPicPr>
          <a:picLocks noChangeAspect="1"/>
        </xdr:cNvPicPr>
      </xdr:nvPicPr>
      <xdr:blipFill>
        <a:blip xmlns:r="http://schemas.openxmlformats.org/officeDocument/2006/relationships" r:embed="rId25"/>
        <a:stretch>
          <a:fillRect/>
        </a:stretch>
      </xdr:blipFill>
      <xdr:spPr>
        <a:xfrm>
          <a:off x="62606464" y="15226393"/>
          <a:ext cx="5486400" cy="3657600"/>
        </a:xfrm>
        <a:prstGeom prst="rect">
          <a:avLst/>
        </a:prstGeom>
      </xdr:spPr>
    </xdr:pic>
    <xdr:clientData/>
  </xdr:oneCellAnchor>
  <xdr:oneCellAnchor>
    <xdr:from>
      <xdr:col>73</xdr:col>
      <xdr:colOff>0</xdr:colOff>
      <xdr:row>153</xdr:row>
      <xdr:rowOff>0</xdr:rowOff>
    </xdr:from>
    <xdr:ext cx="5486400" cy="3657600"/>
    <xdr:pic>
      <xdr:nvPicPr>
        <xdr:cNvPr id="38" name="Picture 37">
          <a:extLst>
            <a:ext uri="{FF2B5EF4-FFF2-40B4-BE49-F238E27FC236}">
              <a16:creationId xmlns:a16="http://schemas.microsoft.com/office/drawing/2014/main" id="{F485BA61-2FC7-4901-AB2D-23A440BC4A2C}"/>
            </a:ext>
          </a:extLst>
        </xdr:cNvPr>
        <xdr:cNvPicPr>
          <a:picLocks noChangeAspect="1"/>
        </xdr:cNvPicPr>
      </xdr:nvPicPr>
      <xdr:blipFill>
        <a:blip xmlns:r="http://schemas.openxmlformats.org/officeDocument/2006/relationships" r:embed="rId26"/>
        <a:stretch>
          <a:fillRect/>
        </a:stretch>
      </xdr:blipFill>
      <xdr:spPr>
        <a:xfrm>
          <a:off x="62606464" y="29350607"/>
          <a:ext cx="5486400" cy="3657600"/>
        </a:xfrm>
        <a:prstGeom prst="rect">
          <a:avLst/>
        </a:prstGeom>
      </xdr:spPr>
    </xdr:pic>
    <xdr:clientData/>
  </xdr:oneCellAnchor>
  <xdr:oneCellAnchor>
    <xdr:from>
      <xdr:col>73</xdr:col>
      <xdr:colOff>0</xdr:colOff>
      <xdr:row>116</xdr:row>
      <xdr:rowOff>0</xdr:rowOff>
    </xdr:from>
    <xdr:ext cx="5486400" cy="3657600"/>
    <xdr:pic>
      <xdr:nvPicPr>
        <xdr:cNvPr id="39" name="Picture 38">
          <a:extLst>
            <a:ext uri="{FF2B5EF4-FFF2-40B4-BE49-F238E27FC236}">
              <a16:creationId xmlns:a16="http://schemas.microsoft.com/office/drawing/2014/main" id="{290F78B9-5980-44F9-988B-47E428C659C0}"/>
            </a:ext>
          </a:extLst>
        </xdr:cNvPr>
        <xdr:cNvPicPr>
          <a:picLocks noChangeAspect="1"/>
        </xdr:cNvPicPr>
      </xdr:nvPicPr>
      <xdr:blipFill>
        <a:blip xmlns:r="http://schemas.openxmlformats.org/officeDocument/2006/relationships" r:embed="rId27"/>
        <a:stretch>
          <a:fillRect/>
        </a:stretch>
      </xdr:blipFill>
      <xdr:spPr>
        <a:xfrm>
          <a:off x="62606464" y="22288500"/>
          <a:ext cx="5486400" cy="3657600"/>
        </a:xfrm>
        <a:prstGeom prst="rect">
          <a:avLst/>
        </a:prstGeom>
      </xdr:spPr>
    </xdr:pic>
    <xdr:clientData/>
  </xdr:oneCellAnchor>
  <xdr:oneCellAnchor>
    <xdr:from>
      <xdr:col>88</xdr:col>
      <xdr:colOff>0</xdr:colOff>
      <xdr:row>5</xdr:row>
      <xdr:rowOff>0</xdr:rowOff>
    </xdr:from>
    <xdr:ext cx="5486400" cy="3657600"/>
    <xdr:pic>
      <xdr:nvPicPr>
        <xdr:cNvPr id="40" name="Picture 39">
          <a:extLst>
            <a:ext uri="{FF2B5EF4-FFF2-40B4-BE49-F238E27FC236}">
              <a16:creationId xmlns:a16="http://schemas.microsoft.com/office/drawing/2014/main" id="{206C4975-C57D-4D64-BCD1-6AEFE795A5D0}"/>
            </a:ext>
          </a:extLst>
        </xdr:cNvPr>
        <xdr:cNvPicPr>
          <a:picLocks noChangeAspect="1"/>
        </xdr:cNvPicPr>
      </xdr:nvPicPr>
      <xdr:blipFill>
        <a:blip xmlns:r="http://schemas.openxmlformats.org/officeDocument/2006/relationships" r:embed="rId28"/>
        <a:stretch>
          <a:fillRect/>
        </a:stretch>
      </xdr:blipFill>
      <xdr:spPr>
        <a:xfrm>
          <a:off x="77846464" y="1102179"/>
          <a:ext cx="5486400" cy="3657600"/>
        </a:xfrm>
        <a:prstGeom prst="rect">
          <a:avLst/>
        </a:prstGeom>
      </xdr:spPr>
    </xdr:pic>
    <xdr:clientData/>
  </xdr:oneCellAnchor>
  <xdr:oneCellAnchor>
    <xdr:from>
      <xdr:col>88</xdr:col>
      <xdr:colOff>0</xdr:colOff>
      <xdr:row>42</xdr:row>
      <xdr:rowOff>0</xdr:rowOff>
    </xdr:from>
    <xdr:ext cx="5486400" cy="3657600"/>
    <xdr:pic>
      <xdr:nvPicPr>
        <xdr:cNvPr id="42" name="Picture 41">
          <a:extLst>
            <a:ext uri="{FF2B5EF4-FFF2-40B4-BE49-F238E27FC236}">
              <a16:creationId xmlns:a16="http://schemas.microsoft.com/office/drawing/2014/main" id="{FB9DA2ED-D590-4E58-9B41-FBD7A2D168EE}"/>
            </a:ext>
          </a:extLst>
        </xdr:cNvPr>
        <xdr:cNvPicPr>
          <a:picLocks noChangeAspect="1"/>
        </xdr:cNvPicPr>
      </xdr:nvPicPr>
      <xdr:blipFill>
        <a:blip xmlns:r="http://schemas.openxmlformats.org/officeDocument/2006/relationships" r:embed="rId29"/>
        <a:stretch>
          <a:fillRect/>
        </a:stretch>
      </xdr:blipFill>
      <xdr:spPr>
        <a:xfrm>
          <a:off x="77846464" y="8164286"/>
          <a:ext cx="5486400" cy="3657600"/>
        </a:xfrm>
        <a:prstGeom prst="rect">
          <a:avLst/>
        </a:prstGeom>
      </xdr:spPr>
    </xdr:pic>
    <xdr:clientData/>
  </xdr:oneCellAnchor>
  <xdr:oneCellAnchor>
    <xdr:from>
      <xdr:col>88</xdr:col>
      <xdr:colOff>0</xdr:colOff>
      <xdr:row>79</xdr:row>
      <xdr:rowOff>0</xdr:rowOff>
    </xdr:from>
    <xdr:ext cx="5486400" cy="3657600"/>
    <xdr:pic>
      <xdr:nvPicPr>
        <xdr:cNvPr id="43" name="Picture 42">
          <a:extLst>
            <a:ext uri="{FF2B5EF4-FFF2-40B4-BE49-F238E27FC236}">
              <a16:creationId xmlns:a16="http://schemas.microsoft.com/office/drawing/2014/main" id="{730A6F61-3870-48E3-BA06-86D540617577}"/>
            </a:ext>
          </a:extLst>
        </xdr:cNvPr>
        <xdr:cNvPicPr>
          <a:picLocks noChangeAspect="1"/>
        </xdr:cNvPicPr>
      </xdr:nvPicPr>
      <xdr:blipFill>
        <a:blip xmlns:r="http://schemas.openxmlformats.org/officeDocument/2006/relationships" r:embed="rId28"/>
        <a:stretch>
          <a:fillRect/>
        </a:stretch>
      </xdr:blipFill>
      <xdr:spPr>
        <a:xfrm>
          <a:off x="77846464" y="15226393"/>
          <a:ext cx="5486400" cy="3657600"/>
        </a:xfrm>
        <a:prstGeom prst="rect">
          <a:avLst/>
        </a:prstGeom>
      </xdr:spPr>
    </xdr:pic>
    <xdr:clientData/>
  </xdr:oneCellAnchor>
  <xdr:oneCellAnchor>
    <xdr:from>
      <xdr:col>88</xdr:col>
      <xdr:colOff>0</xdr:colOff>
      <xdr:row>116</xdr:row>
      <xdr:rowOff>0</xdr:rowOff>
    </xdr:from>
    <xdr:ext cx="5486400" cy="3657600"/>
    <xdr:pic>
      <xdr:nvPicPr>
        <xdr:cNvPr id="44" name="Picture 43">
          <a:extLst>
            <a:ext uri="{FF2B5EF4-FFF2-40B4-BE49-F238E27FC236}">
              <a16:creationId xmlns:a16="http://schemas.microsoft.com/office/drawing/2014/main" id="{4A9DDE1A-A655-4DF1-97A1-4FD928E47358}"/>
            </a:ext>
          </a:extLst>
        </xdr:cNvPr>
        <xdr:cNvPicPr>
          <a:picLocks noChangeAspect="1"/>
        </xdr:cNvPicPr>
      </xdr:nvPicPr>
      <xdr:blipFill>
        <a:blip xmlns:r="http://schemas.openxmlformats.org/officeDocument/2006/relationships" r:embed="rId30"/>
        <a:stretch>
          <a:fillRect/>
        </a:stretch>
      </xdr:blipFill>
      <xdr:spPr>
        <a:xfrm>
          <a:off x="77846464" y="22288500"/>
          <a:ext cx="5486400" cy="3657600"/>
        </a:xfrm>
        <a:prstGeom prst="rect">
          <a:avLst/>
        </a:prstGeom>
      </xdr:spPr>
    </xdr:pic>
    <xdr:clientData/>
  </xdr:oneCellAnchor>
  <xdr:oneCellAnchor>
    <xdr:from>
      <xdr:col>88</xdr:col>
      <xdr:colOff>0</xdr:colOff>
      <xdr:row>153</xdr:row>
      <xdr:rowOff>0</xdr:rowOff>
    </xdr:from>
    <xdr:ext cx="5486400" cy="3657600"/>
    <xdr:pic>
      <xdr:nvPicPr>
        <xdr:cNvPr id="45" name="Picture 44">
          <a:extLst>
            <a:ext uri="{FF2B5EF4-FFF2-40B4-BE49-F238E27FC236}">
              <a16:creationId xmlns:a16="http://schemas.microsoft.com/office/drawing/2014/main" id="{15EA492F-D9FF-4FAB-A3CD-1EC1666EAD87}"/>
            </a:ext>
          </a:extLst>
        </xdr:cNvPr>
        <xdr:cNvPicPr>
          <a:picLocks noChangeAspect="1"/>
        </xdr:cNvPicPr>
      </xdr:nvPicPr>
      <xdr:blipFill>
        <a:blip xmlns:r="http://schemas.openxmlformats.org/officeDocument/2006/relationships" r:embed="rId31"/>
        <a:stretch>
          <a:fillRect/>
        </a:stretch>
      </xdr:blipFill>
      <xdr:spPr>
        <a:xfrm>
          <a:off x="77846464" y="29350607"/>
          <a:ext cx="5486400" cy="3657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6</xdr:col>
      <xdr:colOff>0</xdr:colOff>
      <xdr:row>4</xdr:row>
      <xdr:rowOff>0</xdr:rowOff>
    </xdr:from>
    <xdr:ext cx="5486400" cy="3657600"/>
    <xdr:pic>
      <xdr:nvPicPr>
        <xdr:cNvPr id="2" name="Picture 1">
          <a:extLst>
            <a:ext uri="{FF2B5EF4-FFF2-40B4-BE49-F238E27FC236}">
              <a16:creationId xmlns:a16="http://schemas.microsoft.com/office/drawing/2014/main" id="{699D8B53-5EDF-46CA-97E7-EE5D30D76A28}"/>
            </a:ext>
          </a:extLst>
        </xdr:cNvPr>
        <xdr:cNvPicPr>
          <a:picLocks noChangeAspect="1"/>
        </xdr:cNvPicPr>
      </xdr:nvPicPr>
      <xdr:blipFill>
        <a:blip xmlns:r="http://schemas.openxmlformats.org/officeDocument/2006/relationships" r:embed="rId1"/>
        <a:stretch>
          <a:fillRect/>
        </a:stretch>
      </xdr:blipFill>
      <xdr:spPr>
        <a:xfrm>
          <a:off x="6067425" y="904875"/>
          <a:ext cx="5486400" cy="3657600"/>
        </a:xfrm>
        <a:prstGeom prst="rect">
          <a:avLst/>
        </a:prstGeom>
      </xdr:spPr>
    </xdr:pic>
    <xdr:clientData/>
  </xdr:oneCellAnchor>
  <xdr:oneCellAnchor>
    <xdr:from>
      <xdr:col>23</xdr:col>
      <xdr:colOff>0</xdr:colOff>
      <xdr:row>4</xdr:row>
      <xdr:rowOff>0</xdr:rowOff>
    </xdr:from>
    <xdr:ext cx="5486400" cy="3657600"/>
    <xdr:pic>
      <xdr:nvPicPr>
        <xdr:cNvPr id="3" name="Picture 2">
          <a:extLst>
            <a:ext uri="{FF2B5EF4-FFF2-40B4-BE49-F238E27FC236}">
              <a16:creationId xmlns:a16="http://schemas.microsoft.com/office/drawing/2014/main" id="{FC27DC9B-505A-4CF8-936B-D5CCC48F01DC}"/>
            </a:ext>
          </a:extLst>
        </xdr:cNvPr>
        <xdr:cNvPicPr>
          <a:picLocks noChangeAspect="1"/>
        </xdr:cNvPicPr>
      </xdr:nvPicPr>
      <xdr:blipFill>
        <a:blip xmlns:r="http://schemas.openxmlformats.org/officeDocument/2006/relationships" r:embed="rId2"/>
        <a:stretch>
          <a:fillRect/>
        </a:stretch>
      </xdr:blipFill>
      <xdr:spPr>
        <a:xfrm>
          <a:off x="18840450" y="904875"/>
          <a:ext cx="5486400" cy="3657600"/>
        </a:xfrm>
        <a:prstGeom prst="rect">
          <a:avLst/>
        </a:prstGeom>
      </xdr:spPr>
    </xdr:pic>
    <xdr:clientData/>
  </xdr:oneCellAnchor>
  <xdr:oneCellAnchor>
    <xdr:from>
      <xdr:col>40</xdr:col>
      <xdr:colOff>0</xdr:colOff>
      <xdr:row>4</xdr:row>
      <xdr:rowOff>0</xdr:rowOff>
    </xdr:from>
    <xdr:ext cx="5486400" cy="3657600"/>
    <xdr:pic>
      <xdr:nvPicPr>
        <xdr:cNvPr id="4" name="Picture 3">
          <a:extLst>
            <a:ext uri="{FF2B5EF4-FFF2-40B4-BE49-F238E27FC236}">
              <a16:creationId xmlns:a16="http://schemas.microsoft.com/office/drawing/2014/main" id="{200E7C84-C1CC-4A4F-BBB3-6EAC9D7F326F}"/>
            </a:ext>
          </a:extLst>
        </xdr:cNvPr>
        <xdr:cNvPicPr>
          <a:picLocks noChangeAspect="1"/>
        </xdr:cNvPicPr>
      </xdr:nvPicPr>
      <xdr:blipFill>
        <a:blip xmlns:r="http://schemas.openxmlformats.org/officeDocument/2006/relationships" r:embed="rId3"/>
        <a:stretch>
          <a:fillRect/>
        </a:stretch>
      </xdr:blipFill>
      <xdr:spPr>
        <a:xfrm>
          <a:off x="31613475" y="904875"/>
          <a:ext cx="5486400" cy="3657600"/>
        </a:xfrm>
        <a:prstGeom prst="rect">
          <a:avLst/>
        </a:prstGeom>
      </xdr:spPr>
    </xdr:pic>
    <xdr:clientData/>
  </xdr:oneCellAnchor>
  <xdr:oneCellAnchor>
    <xdr:from>
      <xdr:col>40</xdr:col>
      <xdr:colOff>0</xdr:colOff>
      <xdr:row>41</xdr:row>
      <xdr:rowOff>0</xdr:rowOff>
    </xdr:from>
    <xdr:ext cx="5486400" cy="3657600"/>
    <xdr:pic>
      <xdr:nvPicPr>
        <xdr:cNvPr id="5" name="Picture 4">
          <a:extLst>
            <a:ext uri="{FF2B5EF4-FFF2-40B4-BE49-F238E27FC236}">
              <a16:creationId xmlns:a16="http://schemas.microsoft.com/office/drawing/2014/main" id="{0097980F-FC10-423C-8BB8-2BB40D75665B}"/>
            </a:ext>
          </a:extLst>
        </xdr:cNvPr>
        <xdr:cNvPicPr>
          <a:picLocks noChangeAspect="1"/>
        </xdr:cNvPicPr>
      </xdr:nvPicPr>
      <xdr:blipFill>
        <a:blip xmlns:r="http://schemas.openxmlformats.org/officeDocument/2006/relationships" r:embed="rId4"/>
        <a:stretch>
          <a:fillRect/>
        </a:stretch>
      </xdr:blipFill>
      <xdr:spPr>
        <a:xfrm>
          <a:off x="31613475" y="7962900"/>
          <a:ext cx="5486400" cy="3657600"/>
        </a:xfrm>
        <a:prstGeom prst="rect">
          <a:avLst/>
        </a:prstGeom>
      </xdr:spPr>
    </xdr:pic>
    <xdr:clientData/>
  </xdr:oneCellAnchor>
  <xdr:oneCellAnchor>
    <xdr:from>
      <xdr:col>40</xdr:col>
      <xdr:colOff>0</xdr:colOff>
      <xdr:row>78</xdr:row>
      <xdr:rowOff>0</xdr:rowOff>
    </xdr:from>
    <xdr:ext cx="5486400" cy="3657600"/>
    <xdr:pic>
      <xdr:nvPicPr>
        <xdr:cNvPr id="6" name="Picture 5">
          <a:extLst>
            <a:ext uri="{FF2B5EF4-FFF2-40B4-BE49-F238E27FC236}">
              <a16:creationId xmlns:a16="http://schemas.microsoft.com/office/drawing/2014/main" id="{8A239BBF-8CC5-43DF-B528-841A4932AA00}"/>
            </a:ext>
          </a:extLst>
        </xdr:cNvPr>
        <xdr:cNvPicPr>
          <a:picLocks noChangeAspect="1"/>
        </xdr:cNvPicPr>
      </xdr:nvPicPr>
      <xdr:blipFill>
        <a:blip xmlns:r="http://schemas.openxmlformats.org/officeDocument/2006/relationships" r:embed="rId5"/>
        <a:stretch>
          <a:fillRect/>
        </a:stretch>
      </xdr:blipFill>
      <xdr:spPr>
        <a:xfrm>
          <a:off x="31613475" y="15020925"/>
          <a:ext cx="5486400" cy="3657600"/>
        </a:xfrm>
        <a:prstGeom prst="rect">
          <a:avLst/>
        </a:prstGeom>
      </xdr:spPr>
    </xdr:pic>
    <xdr:clientData/>
  </xdr:oneCellAnchor>
  <xdr:oneCellAnchor>
    <xdr:from>
      <xdr:col>40</xdr:col>
      <xdr:colOff>0</xdr:colOff>
      <xdr:row>115</xdr:row>
      <xdr:rowOff>0</xdr:rowOff>
    </xdr:from>
    <xdr:ext cx="5486400" cy="3657600"/>
    <xdr:pic>
      <xdr:nvPicPr>
        <xdr:cNvPr id="7" name="Picture 6">
          <a:extLst>
            <a:ext uri="{FF2B5EF4-FFF2-40B4-BE49-F238E27FC236}">
              <a16:creationId xmlns:a16="http://schemas.microsoft.com/office/drawing/2014/main" id="{52E86DD1-9EB0-4E53-B7E2-A6C3D9702EEF}"/>
            </a:ext>
          </a:extLst>
        </xdr:cNvPr>
        <xdr:cNvPicPr>
          <a:picLocks noChangeAspect="1"/>
        </xdr:cNvPicPr>
      </xdr:nvPicPr>
      <xdr:blipFill>
        <a:blip xmlns:r="http://schemas.openxmlformats.org/officeDocument/2006/relationships" r:embed="rId6"/>
        <a:stretch>
          <a:fillRect/>
        </a:stretch>
      </xdr:blipFill>
      <xdr:spPr>
        <a:xfrm>
          <a:off x="31613475" y="22078950"/>
          <a:ext cx="5486400" cy="3657600"/>
        </a:xfrm>
        <a:prstGeom prst="rect">
          <a:avLst/>
        </a:prstGeom>
      </xdr:spPr>
    </xdr:pic>
    <xdr:clientData/>
  </xdr:oneCellAnchor>
  <xdr:oneCellAnchor>
    <xdr:from>
      <xdr:col>40</xdr:col>
      <xdr:colOff>0</xdr:colOff>
      <xdr:row>152</xdr:row>
      <xdr:rowOff>0</xdr:rowOff>
    </xdr:from>
    <xdr:ext cx="5486400" cy="3657600"/>
    <xdr:pic>
      <xdr:nvPicPr>
        <xdr:cNvPr id="8" name="Picture 7">
          <a:extLst>
            <a:ext uri="{FF2B5EF4-FFF2-40B4-BE49-F238E27FC236}">
              <a16:creationId xmlns:a16="http://schemas.microsoft.com/office/drawing/2014/main" id="{8F7EADC2-0631-49B1-812F-89FE34423BFA}"/>
            </a:ext>
          </a:extLst>
        </xdr:cNvPr>
        <xdr:cNvPicPr>
          <a:picLocks noChangeAspect="1"/>
        </xdr:cNvPicPr>
      </xdr:nvPicPr>
      <xdr:blipFill>
        <a:blip xmlns:r="http://schemas.openxmlformats.org/officeDocument/2006/relationships" r:embed="rId7"/>
        <a:stretch>
          <a:fillRect/>
        </a:stretch>
      </xdr:blipFill>
      <xdr:spPr>
        <a:xfrm>
          <a:off x="31613475" y="29136975"/>
          <a:ext cx="5486400" cy="3657600"/>
        </a:xfrm>
        <a:prstGeom prst="rect">
          <a:avLst/>
        </a:prstGeom>
      </xdr:spPr>
    </xdr:pic>
    <xdr:clientData/>
  </xdr:oneCellAnchor>
  <xdr:oneCellAnchor>
    <xdr:from>
      <xdr:col>58</xdr:col>
      <xdr:colOff>0</xdr:colOff>
      <xdr:row>4</xdr:row>
      <xdr:rowOff>0</xdr:rowOff>
    </xdr:from>
    <xdr:ext cx="5486400" cy="3657600"/>
    <xdr:pic>
      <xdr:nvPicPr>
        <xdr:cNvPr id="9" name="Picture 8">
          <a:extLst>
            <a:ext uri="{FF2B5EF4-FFF2-40B4-BE49-F238E27FC236}">
              <a16:creationId xmlns:a16="http://schemas.microsoft.com/office/drawing/2014/main" id="{C945BA2F-A2E5-4F8E-92EB-81D665C7CDDD}"/>
            </a:ext>
          </a:extLst>
        </xdr:cNvPr>
        <xdr:cNvPicPr>
          <a:picLocks noChangeAspect="1"/>
        </xdr:cNvPicPr>
      </xdr:nvPicPr>
      <xdr:blipFill>
        <a:blip xmlns:r="http://schemas.openxmlformats.org/officeDocument/2006/relationships" r:embed="rId8"/>
        <a:stretch>
          <a:fillRect/>
        </a:stretch>
      </xdr:blipFill>
      <xdr:spPr>
        <a:xfrm>
          <a:off x="46501050" y="904875"/>
          <a:ext cx="5486400" cy="3657600"/>
        </a:xfrm>
        <a:prstGeom prst="rect">
          <a:avLst/>
        </a:prstGeom>
      </xdr:spPr>
    </xdr:pic>
    <xdr:clientData/>
  </xdr:oneCellAnchor>
  <xdr:oneCellAnchor>
    <xdr:from>
      <xdr:col>58</xdr:col>
      <xdr:colOff>0</xdr:colOff>
      <xdr:row>41</xdr:row>
      <xdr:rowOff>0</xdr:rowOff>
    </xdr:from>
    <xdr:ext cx="5486400" cy="3657600"/>
    <xdr:pic>
      <xdr:nvPicPr>
        <xdr:cNvPr id="10" name="Picture 9">
          <a:extLst>
            <a:ext uri="{FF2B5EF4-FFF2-40B4-BE49-F238E27FC236}">
              <a16:creationId xmlns:a16="http://schemas.microsoft.com/office/drawing/2014/main" id="{438618E1-0A6C-488F-ADB3-68A07EC48962}"/>
            </a:ext>
          </a:extLst>
        </xdr:cNvPr>
        <xdr:cNvPicPr>
          <a:picLocks noChangeAspect="1"/>
        </xdr:cNvPicPr>
      </xdr:nvPicPr>
      <xdr:blipFill>
        <a:blip xmlns:r="http://schemas.openxmlformats.org/officeDocument/2006/relationships" r:embed="rId9"/>
        <a:stretch>
          <a:fillRect/>
        </a:stretch>
      </xdr:blipFill>
      <xdr:spPr>
        <a:xfrm>
          <a:off x="46501050" y="7962900"/>
          <a:ext cx="5486400" cy="3657600"/>
        </a:xfrm>
        <a:prstGeom prst="rect">
          <a:avLst/>
        </a:prstGeom>
      </xdr:spPr>
    </xdr:pic>
    <xdr:clientData/>
  </xdr:oneCellAnchor>
  <xdr:oneCellAnchor>
    <xdr:from>
      <xdr:col>58</xdr:col>
      <xdr:colOff>0</xdr:colOff>
      <xdr:row>78</xdr:row>
      <xdr:rowOff>0</xdr:rowOff>
    </xdr:from>
    <xdr:ext cx="5486400" cy="3657600"/>
    <xdr:pic>
      <xdr:nvPicPr>
        <xdr:cNvPr id="11" name="Picture 10">
          <a:extLst>
            <a:ext uri="{FF2B5EF4-FFF2-40B4-BE49-F238E27FC236}">
              <a16:creationId xmlns:a16="http://schemas.microsoft.com/office/drawing/2014/main" id="{CEC9236C-EF1C-444A-8538-BEAE18A8E62E}"/>
            </a:ext>
          </a:extLst>
        </xdr:cNvPr>
        <xdr:cNvPicPr>
          <a:picLocks noChangeAspect="1"/>
        </xdr:cNvPicPr>
      </xdr:nvPicPr>
      <xdr:blipFill>
        <a:blip xmlns:r="http://schemas.openxmlformats.org/officeDocument/2006/relationships" r:embed="rId10"/>
        <a:stretch>
          <a:fillRect/>
        </a:stretch>
      </xdr:blipFill>
      <xdr:spPr>
        <a:xfrm>
          <a:off x="46501050" y="15020925"/>
          <a:ext cx="5486400" cy="3657600"/>
        </a:xfrm>
        <a:prstGeom prst="rect">
          <a:avLst/>
        </a:prstGeom>
      </xdr:spPr>
    </xdr:pic>
    <xdr:clientData/>
  </xdr:oneCellAnchor>
  <xdr:oneCellAnchor>
    <xdr:from>
      <xdr:col>58</xdr:col>
      <xdr:colOff>0</xdr:colOff>
      <xdr:row>115</xdr:row>
      <xdr:rowOff>0</xdr:rowOff>
    </xdr:from>
    <xdr:ext cx="5486400" cy="3657600"/>
    <xdr:pic>
      <xdr:nvPicPr>
        <xdr:cNvPr id="12" name="Picture 11">
          <a:extLst>
            <a:ext uri="{FF2B5EF4-FFF2-40B4-BE49-F238E27FC236}">
              <a16:creationId xmlns:a16="http://schemas.microsoft.com/office/drawing/2014/main" id="{FD8A414A-78B5-4526-9BB6-6925D49EA48B}"/>
            </a:ext>
          </a:extLst>
        </xdr:cNvPr>
        <xdr:cNvPicPr>
          <a:picLocks noChangeAspect="1"/>
        </xdr:cNvPicPr>
      </xdr:nvPicPr>
      <xdr:blipFill>
        <a:blip xmlns:r="http://schemas.openxmlformats.org/officeDocument/2006/relationships" r:embed="rId11"/>
        <a:stretch>
          <a:fillRect/>
        </a:stretch>
      </xdr:blipFill>
      <xdr:spPr>
        <a:xfrm>
          <a:off x="46501050" y="22078950"/>
          <a:ext cx="5486400" cy="3657600"/>
        </a:xfrm>
        <a:prstGeom prst="rect">
          <a:avLst/>
        </a:prstGeom>
      </xdr:spPr>
    </xdr:pic>
    <xdr:clientData/>
  </xdr:oneCellAnchor>
  <xdr:oneCellAnchor>
    <xdr:from>
      <xdr:col>58</xdr:col>
      <xdr:colOff>0</xdr:colOff>
      <xdr:row>152</xdr:row>
      <xdr:rowOff>0</xdr:rowOff>
    </xdr:from>
    <xdr:ext cx="5486400" cy="3657600"/>
    <xdr:pic>
      <xdr:nvPicPr>
        <xdr:cNvPr id="13" name="Picture 12">
          <a:extLst>
            <a:ext uri="{FF2B5EF4-FFF2-40B4-BE49-F238E27FC236}">
              <a16:creationId xmlns:a16="http://schemas.microsoft.com/office/drawing/2014/main" id="{61B0561E-B6D9-4811-9D17-7FEFCD88835A}"/>
            </a:ext>
          </a:extLst>
        </xdr:cNvPr>
        <xdr:cNvPicPr>
          <a:picLocks noChangeAspect="1"/>
        </xdr:cNvPicPr>
      </xdr:nvPicPr>
      <xdr:blipFill>
        <a:blip xmlns:r="http://schemas.openxmlformats.org/officeDocument/2006/relationships" r:embed="rId12"/>
        <a:stretch>
          <a:fillRect/>
        </a:stretch>
      </xdr:blipFill>
      <xdr:spPr>
        <a:xfrm>
          <a:off x="46501050" y="29136975"/>
          <a:ext cx="5486400" cy="3657600"/>
        </a:xfrm>
        <a:prstGeom prst="rect">
          <a:avLst/>
        </a:prstGeom>
      </xdr:spPr>
    </xdr:pic>
    <xdr:clientData/>
  </xdr:oneCellAnchor>
  <xdr:oneCellAnchor>
    <xdr:from>
      <xdr:col>75</xdr:col>
      <xdr:colOff>0</xdr:colOff>
      <xdr:row>4</xdr:row>
      <xdr:rowOff>0</xdr:rowOff>
    </xdr:from>
    <xdr:ext cx="5486400" cy="3657600"/>
    <xdr:pic>
      <xdr:nvPicPr>
        <xdr:cNvPr id="14" name="Picture 13">
          <a:extLst>
            <a:ext uri="{FF2B5EF4-FFF2-40B4-BE49-F238E27FC236}">
              <a16:creationId xmlns:a16="http://schemas.microsoft.com/office/drawing/2014/main" id="{221F2986-071F-4BF5-A9BF-116E8637D515}"/>
            </a:ext>
          </a:extLst>
        </xdr:cNvPr>
        <xdr:cNvPicPr>
          <a:picLocks noChangeAspect="1"/>
        </xdr:cNvPicPr>
      </xdr:nvPicPr>
      <xdr:blipFill>
        <a:blip xmlns:r="http://schemas.openxmlformats.org/officeDocument/2006/relationships" r:embed="rId13"/>
        <a:stretch>
          <a:fillRect/>
        </a:stretch>
      </xdr:blipFill>
      <xdr:spPr>
        <a:xfrm>
          <a:off x="62884050" y="904875"/>
          <a:ext cx="5486400" cy="3657600"/>
        </a:xfrm>
        <a:prstGeom prst="rect">
          <a:avLst/>
        </a:prstGeom>
      </xdr:spPr>
    </xdr:pic>
    <xdr:clientData/>
  </xdr:oneCellAnchor>
  <xdr:oneCellAnchor>
    <xdr:from>
      <xdr:col>75</xdr:col>
      <xdr:colOff>0</xdr:colOff>
      <xdr:row>41</xdr:row>
      <xdr:rowOff>0</xdr:rowOff>
    </xdr:from>
    <xdr:ext cx="5486400" cy="3657600"/>
    <xdr:pic>
      <xdr:nvPicPr>
        <xdr:cNvPr id="15" name="Picture 14">
          <a:extLst>
            <a:ext uri="{FF2B5EF4-FFF2-40B4-BE49-F238E27FC236}">
              <a16:creationId xmlns:a16="http://schemas.microsoft.com/office/drawing/2014/main" id="{19D1125D-9382-47E9-A0BE-D07E4B4B93CB}"/>
            </a:ext>
          </a:extLst>
        </xdr:cNvPr>
        <xdr:cNvPicPr>
          <a:picLocks noChangeAspect="1"/>
        </xdr:cNvPicPr>
      </xdr:nvPicPr>
      <xdr:blipFill>
        <a:blip xmlns:r="http://schemas.openxmlformats.org/officeDocument/2006/relationships" r:embed="rId14"/>
        <a:stretch>
          <a:fillRect/>
        </a:stretch>
      </xdr:blipFill>
      <xdr:spPr>
        <a:xfrm>
          <a:off x="62884050" y="7962900"/>
          <a:ext cx="5486400" cy="3657600"/>
        </a:xfrm>
        <a:prstGeom prst="rect">
          <a:avLst/>
        </a:prstGeom>
      </xdr:spPr>
    </xdr:pic>
    <xdr:clientData/>
  </xdr:oneCellAnchor>
  <xdr:oneCellAnchor>
    <xdr:from>
      <xdr:col>75</xdr:col>
      <xdr:colOff>0</xdr:colOff>
      <xdr:row>78</xdr:row>
      <xdr:rowOff>0</xdr:rowOff>
    </xdr:from>
    <xdr:ext cx="5486400" cy="3657600"/>
    <xdr:pic>
      <xdr:nvPicPr>
        <xdr:cNvPr id="16" name="Picture 15">
          <a:extLst>
            <a:ext uri="{FF2B5EF4-FFF2-40B4-BE49-F238E27FC236}">
              <a16:creationId xmlns:a16="http://schemas.microsoft.com/office/drawing/2014/main" id="{DE509901-3239-46CF-889B-F7006EFBBB91}"/>
            </a:ext>
          </a:extLst>
        </xdr:cNvPr>
        <xdr:cNvPicPr>
          <a:picLocks noChangeAspect="1"/>
        </xdr:cNvPicPr>
      </xdr:nvPicPr>
      <xdr:blipFill>
        <a:blip xmlns:r="http://schemas.openxmlformats.org/officeDocument/2006/relationships" r:embed="rId15"/>
        <a:stretch>
          <a:fillRect/>
        </a:stretch>
      </xdr:blipFill>
      <xdr:spPr>
        <a:xfrm>
          <a:off x="62884050" y="15020925"/>
          <a:ext cx="5486400" cy="3657600"/>
        </a:xfrm>
        <a:prstGeom prst="rect">
          <a:avLst/>
        </a:prstGeom>
      </xdr:spPr>
    </xdr:pic>
    <xdr:clientData/>
  </xdr:oneCellAnchor>
  <xdr:oneCellAnchor>
    <xdr:from>
      <xdr:col>75</xdr:col>
      <xdr:colOff>0</xdr:colOff>
      <xdr:row>115</xdr:row>
      <xdr:rowOff>0</xdr:rowOff>
    </xdr:from>
    <xdr:ext cx="5486400" cy="3657600"/>
    <xdr:pic>
      <xdr:nvPicPr>
        <xdr:cNvPr id="17" name="Picture 16">
          <a:extLst>
            <a:ext uri="{FF2B5EF4-FFF2-40B4-BE49-F238E27FC236}">
              <a16:creationId xmlns:a16="http://schemas.microsoft.com/office/drawing/2014/main" id="{458D5276-E02F-4C04-BC57-449A1156CBCF}"/>
            </a:ext>
          </a:extLst>
        </xdr:cNvPr>
        <xdr:cNvPicPr>
          <a:picLocks noChangeAspect="1"/>
        </xdr:cNvPicPr>
      </xdr:nvPicPr>
      <xdr:blipFill>
        <a:blip xmlns:r="http://schemas.openxmlformats.org/officeDocument/2006/relationships" r:embed="rId16"/>
        <a:stretch>
          <a:fillRect/>
        </a:stretch>
      </xdr:blipFill>
      <xdr:spPr>
        <a:xfrm>
          <a:off x="62884050" y="22078950"/>
          <a:ext cx="5486400" cy="3657600"/>
        </a:xfrm>
        <a:prstGeom prst="rect">
          <a:avLst/>
        </a:prstGeom>
      </xdr:spPr>
    </xdr:pic>
    <xdr:clientData/>
  </xdr:oneCellAnchor>
  <xdr:oneCellAnchor>
    <xdr:from>
      <xdr:col>75</xdr:col>
      <xdr:colOff>0</xdr:colOff>
      <xdr:row>152</xdr:row>
      <xdr:rowOff>0</xdr:rowOff>
    </xdr:from>
    <xdr:ext cx="5486400" cy="3657600"/>
    <xdr:pic>
      <xdr:nvPicPr>
        <xdr:cNvPr id="18" name="Picture 17">
          <a:extLst>
            <a:ext uri="{FF2B5EF4-FFF2-40B4-BE49-F238E27FC236}">
              <a16:creationId xmlns:a16="http://schemas.microsoft.com/office/drawing/2014/main" id="{2BA0F2C1-E226-4425-AB32-07A3AFC44FAE}"/>
            </a:ext>
          </a:extLst>
        </xdr:cNvPr>
        <xdr:cNvPicPr>
          <a:picLocks noChangeAspect="1"/>
        </xdr:cNvPicPr>
      </xdr:nvPicPr>
      <xdr:blipFill>
        <a:blip xmlns:r="http://schemas.openxmlformats.org/officeDocument/2006/relationships" r:embed="rId17"/>
        <a:stretch>
          <a:fillRect/>
        </a:stretch>
      </xdr:blipFill>
      <xdr:spPr>
        <a:xfrm>
          <a:off x="62884050" y="29136975"/>
          <a:ext cx="5486400" cy="3657600"/>
        </a:xfrm>
        <a:prstGeom prst="rect">
          <a:avLst/>
        </a:prstGeom>
      </xdr:spPr>
    </xdr:pic>
    <xdr:clientData/>
  </xdr:oneCellAnchor>
  <xdr:oneCellAnchor>
    <xdr:from>
      <xdr:col>90</xdr:col>
      <xdr:colOff>0</xdr:colOff>
      <xdr:row>4</xdr:row>
      <xdr:rowOff>0</xdr:rowOff>
    </xdr:from>
    <xdr:ext cx="5486400" cy="3657600"/>
    <xdr:pic>
      <xdr:nvPicPr>
        <xdr:cNvPr id="19" name="Picture 18">
          <a:extLst>
            <a:ext uri="{FF2B5EF4-FFF2-40B4-BE49-F238E27FC236}">
              <a16:creationId xmlns:a16="http://schemas.microsoft.com/office/drawing/2014/main" id="{8E7E3AB8-AFD2-462D-9FCF-51352458F484}"/>
            </a:ext>
          </a:extLst>
        </xdr:cNvPr>
        <xdr:cNvPicPr>
          <a:picLocks noChangeAspect="1"/>
        </xdr:cNvPicPr>
      </xdr:nvPicPr>
      <xdr:blipFill>
        <a:blip xmlns:r="http://schemas.openxmlformats.org/officeDocument/2006/relationships" r:embed="rId18"/>
        <a:stretch>
          <a:fillRect/>
        </a:stretch>
      </xdr:blipFill>
      <xdr:spPr>
        <a:xfrm>
          <a:off x="78247875" y="904875"/>
          <a:ext cx="5486400" cy="3657600"/>
        </a:xfrm>
        <a:prstGeom prst="rect">
          <a:avLst/>
        </a:prstGeom>
      </xdr:spPr>
    </xdr:pic>
    <xdr:clientData/>
  </xdr:oneCellAnchor>
  <xdr:oneCellAnchor>
    <xdr:from>
      <xdr:col>90</xdr:col>
      <xdr:colOff>0</xdr:colOff>
      <xdr:row>41</xdr:row>
      <xdr:rowOff>0</xdr:rowOff>
    </xdr:from>
    <xdr:ext cx="5486400" cy="3657600"/>
    <xdr:pic>
      <xdr:nvPicPr>
        <xdr:cNvPr id="20" name="Picture 19">
          <a:extLst>
            <a:ext uri="{FF2B5EF4-FFF2-40B4-BE49-F238E27FC236}">
              <a16:creationId xmlns:a16="http://schemas.microsoft.com/office/drawing/2014/main" id="{6338F2F8-56EB-402C-8771-23C5F29D16EC}"/>
            </a:ext>
          </a:extLst>
        </xdr:cNvPr>
        <xdr:cNvPicPr>
          <a:picLocks noChangeAspect="1"/>
        </xdr:cNvPicPr>
      </xdr:nvPicPr>
      <xdr:blipFill>
        <a:blip xmlns:r="http://schemas.openxmlformats.org/officeDocument/2006/relationships" r:embed="rId19"/>
        <a:stretch>
          <a:fillRect/>
        </a:stretch>
      </xdr:blipFill>
      <xdr:spPr>
        <a:xfrm>
          <a:off x="78247875" y="7962900"/>
          <a:ext cx="5486400" cy="3657600"/>
        </a:xfrm>
        <a:prstGeom prst="rect">
          <a:avLst/>
        </a:prstGeom>
      </xdr:spPr>
    </xdr:pic>
    <xdr:clientData/>
  </xdr:oneCellAnchor>
  <xdr:oneCellAnchor>
    <xdr:from>
      <xdr:col>90</xdr:col>
      <xdr:colOff>0</xdr:colOff>
      <xdr:row>78</xdr:row>
      <xdr:rowOff>0</xdr:rowOff>
    </xdr:from>
    <xdr:ext cx="5486400" cy="3657600"/>
    <xdr:pic>
      <xdr:nvPicPr>
        <xdr:cNvPr id="21" name="Picture 20">
          <a:extLst>
            <a:ext uri="{FF2B5EF4-FFF2-40B4-BE49-F238E27FC236}">
              <a16:creationId xmlns:a16="http://schemas.microsoft.com/office/drawing/2014/main" id="{80217B5A-4E83-464B-A418-F5EFDD732A41}"/>
            </a:ext>
          </a:extLst>
        </xdr:cNvPr>
        <xdr:cNvPicPr>
          <a:picLocks noChangeAspect="1"/>
        </xdr:cNvPicPr>
      </xdr:nvPicPr>
      <xdr:blipFill>
        <a:blip xmlns:r="http://schemas.openxmlformats.org/officeDocument/2006/relationships" r:embed="rId20"/>
        <a:stretch>
          <a:fillRect/>
        </a:stretch>
      </xdr:blipFill>
      <xdr:spPr>
        <a:xfrm>
          <a:off x="78247875" y="15020925"/>
          <a:ext cx="5486400" cy="3657600"/>
        </a:xfrm>
        <a:prstGeom prst="rect">
          <a:avLst/>
        </a:prstGeom>
      </xdr:spPr>
    </xdr:pic>
    <xdr:clientData/>
  </xdr:oneCellAnchor>
  <xdr:oneCellAnchor>
    <xdr:from>
      <xdr:col>90</xdr:col>
      <xdr:colOff>0</xdr:colOff>
      <xdr:row>115</xdr:row>
      <xdr:rowOff>0</xdr:rowOff>
    </xdr:from>
    <xdr:ext cx="5486400" cy="3657600"/>
    <xdr:pic>
      <xdr:nvPicPr>
        <xdr:cNvPr id="22" name="Picture 21">
          <a:extLst>
            <a:ext uri="{FF2B5EF4-FFF2-40B4-BE49-F238E27FC236}">
              <a16:creationId xmlns:a16="http://schemas.microsoft.com/office/drawing/2014/main" id="{AAB2F573-2FE1-4A51-9012-A2FDE3D22096}"/>
            </a:ext>
          </a:extLst>
        </xdr:cNvPr>
        <xdr:cNvPicPr>
          <a:picLocks noChangeAspect="1"/>
        </xdr:cNvPicPr>
      </xdr:nvPicPr>
      <xdr:blipFill>
        <a:blip xmlns:r="http://schemas.openxmlformats.org/officeDocument/2006/relationships" r:embed="rId21"/>
        <a:stretch>
          <a:fillRect/>
        </a:stretch>
      </xdr:blipFill>
      <xdr:spPr>
        <a:xfrm>
          <a:off x="78247875" y="22078950"/>
          <a:ext cx="5486400" cy="3657600"/>
        </a:xfrm>
        <a:prstGeom prst="rect">
          <a:avLst/>
        </a:prstGeom>
      </xdr:spPr>
    </xdr:pic>
    <xdr:clientData/>
  </xdr:oneCellAnchor>
  <xdr:oneCellAnchor>
    <xdr:from>
      <xdr:col>90</xdr:col>
      <xdr:colOff>0</xdr:colOff>
      <xdr:row>152</xdr:row>
      <xdr:rowOff>0</xdr:rowOff>
    </xdr:from>
    <xdr:ext cx="5486400" cy="3657600"/>
    <xdr:pic>
      <xdr:nvPicPr>
        <xdr:cNvPr id="23" name="Picture 22">
          <a:extLst>
            <a:ext uri="{FF2B5EF4-FFF2-40B4-BE49-F238E27FC236}">
              <a16:creationId xmlns:a16="http://schemas.microsoft.com/office/drawing/2014/main" id="{034A22C3-62F4-4ACF-B3EC-290DB5276C3A}"/>
            </a:ext>
          </a:extLst>
        </xdr:cNvPr>
        <xdr:cNvPicPr>
          <a:picLocks noChangeAspect="1"/>
        </xdr:cNvPicPr>
      </xdr:nvPicPr>
      <xdr:blipFill>
        <a:blip xmlns:r="http://schemas.openxmlformats.org/officeDocument/2006/relationships" r:embed="rId22"/>
        <a:stretch>
          <a:fillRect/>
        </a:stretch>
      </xdr:blipFill>
      <xdr:spPr>
        <a:xfrm>
          <a:off x="78247875" y="29136975"/>
          <a:ext cx="5486400" cy="3657600"/>
        </a:xfrm>
        <a:prstGeom prst="rect">
          <a:avLst/>
        </a:prstGeom>
      </xdr:spPr>
    </xdr:pic>
    <xdr:clientData/>
  </xdr:oneCellAnchor>
  <xdr:oneCellAnchor>
    <xdr:from>
      <xdr:col>105</xdr:col>
      <xdr:colOff>0</xdr:colOff>
      <xdr:row>4</xdr:row>
      <xdr:rowOff>0</xdr:rowOff>
    </xdr:from>
    <xdr:ext cx="5486400" cy="3657600"/>
    <xdr:pic>
      <xdr:nvPicPr>
        <xdr:cNvPr id="24" name="Picture 23">
          <a:extLst>
            <a:ext uri="{FF2B5EF4-FFF2-40B4-BE49-F238E27FC236}">
              <a16:creationId xmlns:a16="http://schemas.microsoft.com/office/drawing/2014/main" id="{F2DEB995-E60E-4F75-9D5F-960D2F973AE0}"/>
            </a:ext>
          </a:extLst>
        </xdr:cNvPr>
        <xdr:cNvPicPr>
          <a:picLocks noChangeAspect="1"/>
        </xdr:cNvPicPr>
      </xdr:nvPicPr>
      <xdr:blipFill>
        <a:blip xmlns:r="http://schemas.openxmlformats.org/officeDocument/2006/relationships" r:embed="rId23"/>
        <a:stretch>
          <a:fillRect/>
        </a:stretch>
      </xdr:blipFill>
      <xdr:spPr>
        <a:xfrm>
          <a:off x="91535250" y="904875"/>
          <a:ext cx="5486400" cy="3657600"/>
        </a:xfrm>
        <a:prstGeom prst="rect">
          <a:avLst/>
        </a:prstGeom>
      </xdr:spPr>
    </xdr:pic>
    <xdr:clientData/>
  </xdr:oneCellAnchor>
  <xdr:oneCellAnchor>
    <xdr:from>
      <xdr:col>105</xdr:col>
      <xdr:colOff>0</xdr:colOff>
      <xdr:row>41</xdr:row>
      <xdr:rowOff>0</xdr:rowOff>
    </xdr:from>
    <xdr:ext cx="5486400" cy="3657600"/>
    <xdr:pic>
      <xdr:nvPicPr>
        <xdr:cNvPr id="25" name="Picture 24">
          <a:extLst>
            <a:ext uri="{FF2B5EF4-FFF2-40B4-BE49-F238E27FC236}">
              <a16:creationId xmlns:a16="http://schemas.microsoft.com/office/drawing/2014/main" id="{8A768710-9555-44C1-940E-A9261014347B}"/>
            </a:ext>
          </a:extLst>
        </xdr:cNvPr>
        <xdr:cNvPicPr>
          <a:picLocks noChangeAspect="1"/>
        </xdr:cNvPicPr>
      </xdr:nvPicPr>
      <xdr:blipFill>
        <a:blip xmlns:r="http://schemas.openxmlformats.org/officeDocument/2006/relationships" r:embed="rId24"/>
        <a:stretch>
          <a:fillRect/>
        </a:stretch>
      </xdr:blipFill>
      <xdr:spPr>
        <a:xfrm>
          <a:off x="91535250" y="7962900"/>
          <a:ext cx="5486400" cy="3657600"/>
        </a:xfrm>
        <a:prstGeom prst="rect">
          <a:avLst/>
        </a:prstGeom>
      </xdr:spPr>
    </xdr:pic>
    <xdr:clientData/>
  </xdr:oneCellAnchor>
  <xdr:oneCellAnchor>
    <xdr:from>
      <xdr:col>105</xdr:col>
      <xdr:colOff>0</xdr:colOff>
      <xdr:row>78</xdr:row>
      <xdr:rowOff>0</xdr:rowOff>
    </xdr:from>
    <xdr:ext cx="5486400" cy="3657600"/>
    <xdr:pic>
      <xdr:nvPicPr>
        <xdr:cNvPr id="26" name="Picture 25">
          <a:extLst>
            <a:ext uri="{FF2B5EF4-FFF2-40B4-BE49-F238E27FC236}">
              <a16:creationId xmlns:a16="http://schemas.microsoft.com/office/drawing/2014/main" id="{422DF880-1774-4752-82B6-6CEA82EF195E}"/>
            </a:ext>
          </a:extLst>
        </xdr:cNvPr>
        <xdr:cNvPicPr>
          <a:picLocks noChangeAspect="1"/>
        </xdr:cNvPicPr>
      </xdr:nvPicPr>
      <xdr:blipFill>
        <a:blip xmlns:r="http://schemas.openxmlformats.org/officeDocument/2006/relationships" r:embed="rId25"/>
        <a:stretch>
          <a:fillRect/>
        </a:stretch>
      </xdr:blipFill>
      <xdr:spPr>
        <a:xfrm>
          <a:off x="91535250" y="15020925"/>
          <a:ext cx="5486400" cy="3657600"/>
        </a:xfrm>
        <a:prstGeom prst="rect">
          <a:avLst/>
        </a:prstGeom>
      </xdr:spPr>
    </xdr:pic>
    <xdr:clientData/>
  </xdr:oneCellAnchor>
  <xdr:oneCellAnchor>
    <xdr:from>
      <xdr:col>105</xdr:col>
      <xdr:colOff>0</xdr:colOff>
      <xdr:row>115</xdr:row>
      <xdr:rowOff>0</xdr:rowOff>
    </xdr:from>
    <xdr:ext cx="5486400" cy="3657600"/>
    <xdr:pic>
      <xdr:nvPicPr>
        <xdr:cNvPr id="27" name="Picture 26">
          <a:extLst>
            <a:ext uri="{FF2B5EF4-FFF2-40B4-BE49-F238E27FC236}">
              <a16:creationId xmlns:a16="http://schemas.microsoft.com/office/drawing/2014/main" id="{6445F289-C111-4020-B3CF-2631ACE0C937}"/>
            </a:ext>
          </a:extLst>
        </xdr:cNvPr>
        <xdr:cNvPicPr>
          <a:picLocks noChangeAspect="1"/>
        </xdr:cNvPicPr>
      </xdr:nvPicPr>
      <xdr:blipFill>
        <a:blip xmlns:r="http://schemas.openxmlformats.org/officeDocument/2006/relationships" r:embed="rId26"/>
        <a:stretch>
          <a:fillRect/>
        </a:stretch>
      </xdr:blipFill>
      <xdr:spPr>
        <a:xfrm>
          <a:off x="91535250" y="22078950"/>
          <a:ext cx="5486400" cy="3657600"/>
        </a:xfrm>
        <a:prstGeom prst="rect">
          <a:avLst/>
        </a:prstGeom>
      </xdr:spPr>
    </xdr:pic>
    <xdr:clientData/>
  </xdr:oneCellAnchor>
  <xdr:oneCellAnchor>
    <xdr:from>
      <xdr:col>105</xdr:col>
      <xdr:colOff>0</xdr:colOff>
      <xdr:row>152</xdr:row>
      <xdr:rowOff>0</xdr:rowOff>
    </xdr:from>
    <xdr:ext cx="5486400" cy="3657600"/>
    <xdr:pic>
      <xdr:nvPicPr>
        <xdr:cNvPr id="28" name="Picture 27">
          <a:extLst>
            <a:ext uri="{FF2B5EF4-FFF2-40B4-BE49-F238E27FC236}">
              <a16:creationId xmlns:a16="http://schemas.microsoft.com/office/drawing/2014/main" id="{832CE05D-BB2A-407A-883E-D151DA901883}"/>
            </a:ext>
          </a:extLst>
        </xdr:cNvPr>
        <xdr:cNvPicPr>
          <a:picLocks noChangeAspect="1"/>
        </xdr:cNvPicPr>
      </xdr:nvPicPr>
      <xdr:blipFill>
        <a:blip xmlns:r="http://schemas.openxmlformats.org/officeDocument/2006/relationships" r:embed="rId27"/>
        <a:stretch>
          <a:fillRect/>
        </a:stretch>
      </xdr:blipFill>
      <xdr:spPr>
        <a:xfrm>
          <a:off x="91535250" y="29136975"/>
          <a:ext cx="5486400" cy="3657600"/>
        </a:xfrm>
        <a:prstGeom prst="rect">
          <a:avLst/>
        </a:prstGeom>
      </xdr:spPr>
    </xdr:pic>
    <xdr:clientData/>
  </xdr:oneCellAnchor>
  <xdr:oneCellAnchor>
    <xdr:from>
      <xdr:col>122</xdr:col>
      <xdr:colOff>0</xdr:colOff>
      <xdr:row>4</xdr:row>
      <xdr:rowOff>0</xdr:rowOff>
    </xdr:from>
    <xdr:ext cx="5486400" cy="3657600"/>
    <xdr:pic>
      <xdr:nvPicPr>
        <xdr:cNvPr id="29" name="Picture 28">
          <a:extLst>
            <a:ext uri="{FF2B5EF4-FFF2-40B4-BE49-F238E27FC236}">
              <a16:creationId xmlns:a16="http://schemas.microsoft.com/office/drawing/2014/main" id="{B839B048-54B6-4A8F-8209-760198090A13}"/>
            </a:ext>
          </a:extLst>
        </xdr:cNvPr>
        <xdr:cNvPicPr>
          <a:picLocks noChangeAspect="1"/>
        </xdr:cNvPicPr>
      </xdr:nvPicPr>
      <xdr:blipFill>
        <a:blip xmlns:r="http://schemas.openxmlformats.org/officeDocument/2006/relationships" r:embed="rId28"/>
        <a:stretch>
          <a:fillRect/>
        </a:stretch>
      </xdr:blipFill>
      <xdr:spPr>
        <a:xfrm>
          <a:off x="106070400" y="904875"/>
          <a:ext cx="5486400" cy="3657600"/>
        </a:xfrm>
        <a:prstGeom prst="rect">
          <a:avLst/>
        </a:prstGeom>
      </xdr:spPr>
    </xdr:pic>
    <xdr:clientData/>
  </xdr:oneCellAnchor>
  <xdr:oneCellAnchor>
    <xdr:from>
      <xdr:col>122</xdr:col>
      <xdr:colOff>0</xdr:colOff>
      <xdr:row>41</xdr:row>
      <xdr:rowOff>0</xdr:rowOff>
    </xdr:from>
    <xdr:ext cx="5486400" cy="3657600"/>
    <xdr:pic>
      <xdr:nvPicPr>
        <xdr:cNvPr id="30" name="Picture 29">
          <a:extLst>
            <a:ext uri="{FF2B5EF4-FFF2-40B4-BE49-F238E27FC236}">
              <a16:creationId xmlns:a16="http://schemas.microsoft.com/office/drawing/2014/main" id="{358C5A18-58DE-4A56-90A0-260B97665CEB}"/>
            </a:ext>
          </a:extLst>
        </xdr:cNvPr>
        <xdr:cNvPicPr>
          <a:picLocks noChangeAspect="1"/>
        </xdr:cNvPicPr>
      </xdr:nvPicPr>
      <xdr:blipFill>
        <a:blip xmlns:r="http://schemas.openxmlformats.org/officeDocument/2006/relationships" r:embed="rId29"/>
        <a:stretch>
          <a:fillRect/>
        </a:stretch>
      </xdr:blipFill>
      <xdr:spPr>
        <a:xfrm>
          <a:off x="106070400" y="7962900"/>
          <a:ext cx="5486400" cy="3657600"/>
        </a:xfrm>
        <a:prstGeom prst="rect">
          <a:avLst/>
        </a:prstGeom>
      </xdr:spPr>
    </xdr:pic>
    <xdr:clientData/>
  </xdr:oneCellAnchor>
  <xdr:oneCellAnchor>
    <xdr:from>
      <xdr:col>122</xdr:col>
      <xdr:colOff>0</xdr:colOff>
      <xdr:row>78</xdr:row>
      <xdr:rowOff>0</xdr:rowOff>
    </xdr:from>
    <xdr:ext cx="5486400" cy="3657600"/>
    <xdr:pic>
      <xdr:nvPicPr>
        <xdr:cNvPr id="31" name="Picture 30">
          <a:extLst>
            <a:ext uri="{FF2B5EF4-FFF2-40B4-BE49-F238E27FC236}">
              <a16:creationId xmlns:a16="http://schemas.microsoft.com/office/drawing/2014/main" id="{A81DD1F0-EB0E-4C76-BC1A-B0EDF2F24F5D}"/>
            </a:ext>
          </a:extLst>
        </xdr:cNvPr>
        <xdr:cNvPicPr>
          <a:picLocks noChangeAspect="1"/>
        </xdr:cNvPicPr>
      </xdr:nvPicPr>
      <xdr:blipFill>
        <a:blip xmlns:r="http://schemas.openxmlformats.org/officeDocument/2006/relationships" r:embed="rId30"/>
        <a:stretch>
          <a:fillRect/>
        </a:stretch>
      </xdr:blipFill>
      <xdr:spPr>
        <a:xfrm>
          <a:off x="106070400" y="15020925"/>
          <a:ext cx="5486400" cy="3657600"/>
        </a:xfrm>
        <a:prstGeom prst="rect">
          <a:avLst/>
        </a:prstGeom>
      </xdr:spPr>
    </xdr:pic>
    <xdr:clientData/>
  </xdr:oneCellAnchor>
  <xdr:oneCellAnchor>
    <xdr:from>
      <xdr:col>122</xdr:col>
      <xdr:colOff>0</xdr:colOff>
      <xdr:row>115</xdr:row>
      <xdr:rowOff>0</xdr:rowOff>
    </xdr:from>
    <xdr:ext cx="5486400" cy="3657600"/>
    <xdr:pic>
      <xdr:nvPicPr>
        <xdr:cNvPr id="32" name="Picture 31">
          <a:extLst>
            <a:ext uri="{FF2B5EF4-FFF2-40B4-BE49-F238E27FC236}">
              <a16:creationId xmlns:a16="http://schemas.microsoft.com/office/drawing/2014/main" id="{F0988C36-7A36-4EB7-A983-109B82E21682}"/>
            </a:ext>
          </a:extLst>
        </xdr:cNvPr>
        <xdr:cNvPicPr>
          <a:picLocks noChangeAspect="1"/>
        </xdr:cNvPicPr>
      </xdr:nvPicPr>
      <xdr:blipFill>
        <a:blip xmlns:r="http://schemas.openxmlformats.org/officeDocument/2006/relationships" r:embed="rId31"/>
        <a:stretch>
          <a:fillRect/>
        </a:stretch>
      </xdr:blipFill>
      <xdr:spPr>
        <a:xfrm>
          <a:off x="106070400" y="22078950"/>
          <a:ext cx="5486400" cy="3657600"/>
        </a:xfrm>
        <a:prstGeom prst="rect">
          <a:avLst/>
        </a:prstGeom>
      </xdr:spPr>
    </xdr:pic>
    <xdr:clientData/>
  </xdr:oneCellAnchor>
  <xdr:oneCellAnchor>
    <xdr:from>
      <xdr:col>122</xdr:col>
      <xdr:colOff>0</xdr:colOff>
      <xdr:row>152</xdr:row>
      <xdr:rowOff>0</xdr:rowOff>
    </xdr:from>
    <xdr:ext cx="5486400" cy="3657600"/>
    <xdr:pic>
      <xdr:nvPicPr>
        <xdr:cNvPr id="33" name="Picture 32">
          <a:extLst>
            <a:ext uri="{FF2B5EF4-FFF2-40B4-BE49-F238E27FC236}">
              <a16:creationId xmlns:a16="http://schemas.microsoft.com/office/drawing/2014/main" id="{2BCE9D8B-B5FB-494B-83D3-3CD4A16041B1}"/>
            </a:ext>
          </a:extLst>
        </xdr:cNvPr>
        <xdr:cNvPicPr>
          <a:picLocks noChangeAspect="1"/>
        </xdr:cNvPicPr>
      </xdr:nvPicPr>
      <xdr:blipFill>
        <a:blip xmlns:r="http://schemas.openxmlformats.org/officeDocument/2006/relationships" r:embed="rId32"/>
        <a:stretch>
          <a:fillRect/>
        </a:stretch>
      </xdr:blipFill>
      <xdr:spPr>
        <a:xfrm>
          <a:off x="106070400" y="29136975"/>
          <a:ext cx="5486400" cy="365760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8:E89"/>
  <sheetViews>
    <sheetView showGridLines="0" tabSelected="1" zoomScale="80" zoomScaleNormal="80" workbookViewId="0"/>
  </sheetViews>
  <sheetFormatPr defaultColWidth="11.42578125" defaultRowHeight="15" x14ac:dyDescent="0.25"/>
  <cols>
    <col min="1" max="2" width="9.140625" customWidth="1"/>
    <col min="3" max="3" width="43.140625" customWidth="1"/>
    <col min="4" max="4" width="204.5703125" bestFit="1" customWidth="1"/>
    <col min="5" max="5" width="19.5703125" customWidth="1"/>
    <col min="6" max="200" width="9.140625" customWidth="1"/>
  </cols>
  <sheetData>
    <row r="8" spans="3:5" ht="34.5" x14ac:dyDescent="0.45">
      <c r="C8" s="1" t="s">
        <v>780</v>
      </c>
    </row>
    <row r="9" spans="3:5" ht="34.5" x14ac:dyDescent="0.45">
      <c r="C9" s="1" t="s">
        <v>0</v>
      </c>
    </row>
    <row r="11" spans="3:5" ht="30" x14ac:dyDescent="0.4">
      <c r="C11" s="889" t="s">
        <v>1</v>
      </c>
    </row>
    <row r="12" spans="3:5" x14ac:dyDescent="0.25">
      <c r="D12" s="3"/>
      <c r="E12" s="881"/>
    </row>
    <row r="13" spans="3:5" ht="15.75" x14ac:dyDescent="0.25">
      <c r="C13" s="888" t="s">
        <v>646</v>
      </c>
      <c r="D13" s="2"/>
      <c r="E13" s="674"/>
    </row>
    <row r="14" spans="3:5" x14ac:dyDescent="0.25">
      <c r="C14" s="877" t="s">
        <v>647</v>
      </c>
      <c r="D14" s="877" t="s">
        <v>648</v>
      </c>
      <c r="E14" s="2"/>
    </row>
    <row r="15" spans="3:5" x14ac:dyDescent="0.25">
      <c r="C15" s="679" t="s">
        <v>649</v>
      </c>
      <c r="D15" s="679" t="s">
        <v>650</v>
      </c>
      <c r="E15" s="2"/>
    </row>
    <row r="16" spans="3:5" x14ac:dyDescent="0.25">
      <c r="C16" s="679" t="s">
        <v>651</v>
      </c>
      <c r="D16" s="679" t="s">
        <v>652</v>
      </c>
      <c r="E16" s="2"/>
    </row>
    <row r="17" spans="3:5" x14ac:dyDescent="0.25">
      <c r="C17" s="679" t="s">
        <v>653</v>
      </c>
      <c r="D17" s="679" t="s">
        <v>654</v>
      </c>
      <c r="E17" s="2"/>
    </row>
    <row r="18" spans="3:5" x14ac:dyDescent="0.25">
      <c r="C18" s="679" t="s">
        <v>653</v>
      </c>
      <c r="D18" s="679" t="s">
        <v>746</v>
      </c>
      <c r="E18" s="2"/>
    </row>
    <row r="19" spans="3:5" x14ac:dyDescent="0.25">
      <c r="C19" s="5"/>
      <c r="D19" s="878"/>
      <c r="E19" s="2"/>
    </row>
    <row r="20" spans="3:5" ht="15.75" x14ac:dyDescent="0.25">
      <c r="C20" s="888" t="s">
        <v>655</v>
      </c>
      <c r="D20" s="885"/>
      <c r="E20" s="2"/>
    </row>
    <row r="21" spans="3:5" x14ac:dyDescent="0.25">
      <c r="C21" s="877" t="s">
        <v>647</v>
      </c>
      <c r="D21" s="879" t="s">
        <v>648</v>
      </c>
      <c r="E21" s="2"/>
    </row>
    <row r="22" spans="3:5" x14ac:dyDescent="0.25">
      <c r="C22" s="679" t="s">
        <v>656</v>
      </c>
      <c r="D22" s="679" t="s">
        <v>657</v>
      </c>
      <c r="E22" s="2"/>
    </row>
    <row r="23" spans="3:5" x14ac:dyDescent="0.25">
      <c r="C23" s="679" t="s">
        <v>658</v>
      </c>
      <c r="D23" s="679" t="s">
        <v>659</v>
      </c>
      <c r="E23" s="2"/>
    </row>
    <row r="24" spans="3:5" x14ac:dyDescent="0.25">
      <c r="C24" s="839" t="s">
        <v>658</v>
      </c>
      <c r="D24" s="679" t="s">
        <v>660</v>
      </c>
      <c r="E24" s="2"/>
    </row>
    <row r="25" spans="3:5" x14ac:dyDescent="0.25">
      <c r="C25" s="679" t="s">
        <v>661</v>
      </c>
      <c r="D25" s="679" t="s">
        <v>662</v>
      </c>
      <c r="E25" s="2"/>
    </row>
    <row r="26" spans="3:5" x14ac:dyDescent="0.25">
      <c r="C26" s="679" t="s">
        <v>663</v>
      </c>
      <c r="D26" s="679" t="s">
        <v>742</v>
      </c>
      <c r="E26" s="2"/>
    </row>
    <row r="27" spans="3:5" x14ac:dyDescent="0.25">
      <c r="C27" s="679" t="s">
        <v>664</v>
      </c>
      <c r="D27" s="679" t="s">
        <v>665</v>
      </c>
      <c r="E27" s="2"/>
    </row>
    <row r="28" spans="3:5" x14ac:dyDescent="0.25">
      <c r="C28" s="679" t="s">
        <v>666</v>
      </c>
      <c r="D28" s="679" t="s">
        <v>667</v>
      </c>
      <c r="E28" s="2"/>
    </row>
    <row r="29" spans="3:5" x14ac:dyDescent="0.25">
      <c r="C29" s="679" t="s">
        <v>668</v>
      </c>
      <c r="D29" s="679" t="s">
        <v>669</v>
      </c>
      <c r="E29" s="2"/>
    </row>
    <row r="30" spans="3:5" x14ac:dyDescent="0.25">
      <c r="C30" s="679" t="s">
        <v>670</v>
      </c>
      <c r="D30" s="795" t="s">
        <v>671</v>
      </c>
      <c r="E30" s="882"/>
    </row>
    <row r="31" spans="3:5" x14ac:dyDescent="0.25">
      <c r="C31" s="679" t="s">
        <v>672</v>
      </c>
      <c r="D31" s="679" t="s">
        <v>673</v>
      </c>
      <c r="E31" s="2"/>
    </row>
    <row r="32" spans="3:5" x14ac:dyDescent="0.25">
      <c r="C32" s="679" t="s">
        <v>674</v>
      </c>
      <c r="D32" s="679" t="s">
        <v>675</v>
      </c>
      <c r="E32" s="2"/>
    </row>
    <row r="33" spans="3:5" x14ac:dyDescent="0.25">
      <c r="C33" s="679" t="s">
        <v>676</v>
      </c>
      <c r="D33" s="679" t="s">
        <v>677</v>
      </c>
      <c r="E33" s="2"/>
    </row>
    <row r="34" spans="3:5" x14ac:dyDescent="0.25">
      <c r="C34" s="679" t="s">
        <v>678</v>
      </c>
      <c r="D34" s="679" t="s">
        <v>679</v>
      </c>
      <c r="E34" s="2"/>
    </row>
    <row r="35" spans="3:5" x14ac:dyDescent="0.25">
      <c r="C35" s="679" t="s">
        <v>680</v>
      </c>
      <c r="D35" s="679" t="s">
        <v>681</v>
      </c>
      <c r="E35" s="2"/>
    </row>
    <row r="36" spans="3:5" x14ac:dyDescent="0.25">
      <c r="C36" s="679" t="s">
        <v>682</v>
      </c>
      <c r="D36" s="679" t="s">
        <v>683</v>
      </c>
      <c r="E36" s="2"/>
    </row>
    <row r="37" spans="3:5" x14ac:dyDescent="0.25">
      <c r="C37" s="880"/>
      <c r="D37" s="878"/>
      <c r="E37" s="2"/>
    </row>
    <row r="38" spans="3:5" ht="15.75" x14ac:dyDescent="0.25">
      <c r="C38" s="888" t="s">
        <v>684</v>
      </c>
      <c r="D38" s="885"/>
      <c r="E38" s="2"/>
    </row>
    <row r="39" spans="3:5" x14ac:dyDescent="0.25">
      <c r="C39" s="879" t="s">
        <v>647</v>
      </c>
      <c r="D39" s="879" t="s">
        <v>648</v>
      </c>
      <c r="E39" s="2"/>
    </row>
    <row r="40" spans="3:5" x14ac:dyDescent="0.25">
      <c r="C40" s="795" t="s">
        <v>685</v>
      </c>
      <c r="D40" s="795" t="s">
        <v>686</v>
      </c>
      <c r="E40" s="2"/>
    </row>
    <row r="41" spans="3:5" x14ac:dyDescent="0.25">
      <c r="C41" s="679" t="s">
        <v>687</v>
      </c>
      <c r="D41" s="679" t="s">
        <v>688</v>
      </c>
      <c r="E41" s="2"/>
    </row>
    <row r="42" spans="3:5" x14ac:dyDescent="0.25">
      <c r="C42" s="679" t="s">
        <v>689</v>
      </c>
      <c r="D42" s="679" t="s">
        <v>690</v>
      </c>
      <c r="E42" s="2"/>
    </row>
    <row r="43" spans="3:5" x14ac:dyDescent="0.25">
      <c r="C43" s="679" t="s">
        <v>691</v>
      </c>
      <c r="D43" s="679" t="s">
        <v>692</v>
      </c>
      <c r="E43" s="2"/>
    </row>
    <row r="44" spans="3:5" x14ac:dyDescent="0.25">
      <c r="C44" s="679" t="s">
        <v>693</v>
      </c>
      <c r="D44" s="679" t="s">
        <v>694</v>
      </c>
      <c r="E44" s="2"/>
    </row>
    <row r="45" spans="3:5" x14ac:dyDescent="0.25">
      <c r="C45" s="679" t="s">
        <v>695</v>
      </c>
      <c r="D45" s="679" t="s">
        <v>696</v>
      </c>
      <c r="E45" s="2"/>
    </row>
    <row r="46" spans="3:5" x14ac:dyDescent="0.25">
      <c r="C46" s="679" t="s">
        <v>697</v>
      </c>
      <c r="D46" s="679" t="s">
        <v>698</v>
      </c>
      <c r="E46" s="2"/>
    </row>
    <row r="47" spans="3:5" x14ac:dyDescent="0.25">
      <c r="C47" s="679" t="s">
        <v>699</v>
      </c>
      <c r="D47" s="679" t="s">
        <v>700</v>
      </c>
      <c r="E47" s="2"/>
    </row>
    <row r="48" spans="3:5" x14ac:dyDescent="0.25">
      <c r="C48" s="679" t="s">
        <v>701</v>
      </c>
      <c r="D48" s="679" t="s">
        <v>702</v>
      </c>
      <c r="E48" s="2"/>
    </row>
    <row r="49" spans="3:5" x14ac:dyDescent="0.25">
      <c r="C49" s="880"/>
      <c r="D49" s="878"/>
      <c r="E49" s="2"/>
    </row>
    <row r="50" spans="3:5" ht="15.75" x14ac:dyDescent="0.25">
      <c r="C50" s="888" t="s">
        <v>703</v>
      </c>
      <c r="D50" s="885"/>
      <c r="E50" s="2"/>
    </row>
    <row r="51" spans="3:5" x14ac:dyDescent="0.25">
      <c r="C51" s="879" t="s">
        <v>647</v>
      </c>
      <c r="D51" s="879" t="s">
        <v>648</v>
      </c>
      <c r="E51" s="2"/>
    </row>
    <row r="52" spans="3:5" x14ac:dyDescent="0.25">
      <c r="C52" s="679" t="s">
        <v>704</v>
      </c>
      <c r="D52" s="679" t="s">
        <v>705</v>
      </c>
      <c r="E52" s="2"/>
    </row>
    <row r="53" spans="3:5" x14ac:dyDescent="0.25">
      <c r="C53" s="679" t="s">
        <v>706</v>
      </c>
      <c r="D53" s="679" t="s">
        <v>707</v>
      </c>
      <c r="E53" s="2"/>
    </row>
    <row r="54" spans="3:5" x14ac:dyDescent="0.25">
      <c r="C54" s="679" t="s">
        <v>708</v>
      </c>
      <c r="D54" s="679" t="s">
        <v>709</v>
      </c>
      <c r="E54" s="2"/>
    </row>
    <row r="55" spans="3:5" x14ac:dyDescent="0.25">
      <c r="C55" s="679" t="s">
        <v>710</v>
      </c>
      <c r="D55" s="679" t="s">
        <v>711</v>
      </c>
      <c r="E55" s="2"/>
    </row>
    <row r="56" spans="3:5" x14ac:dyDescent="0.25">
      <c r="C56" s="679" t="s">
        <v>712</v>
      </c>
      <c r="D56" s="679" t="s">
        <v>786</v>
      </c>
      <c r="E56" s="2"/>
    </row>
    <row r="57" spans="3:5" x14ac:dyDescent="0.25">
      <c r="C57" s="679" t="s">
        <v>713</v>
      </c>
      <c r="D57" s="679" t="s">
        <v>714</v>
      </c>
      <c r="E57" s="2"/>
    </row>
    <row r="58" spans="3:5" x14ac:dyDescent="0.25">
      <c r="C58" s="839" t="s">
        <v>715</v>
      </c>
      <c r="D58" s="679" t="s">
        <v>716</v>
      </c>
      <c r="E58" s="2"/>
    </row>
    <row r="59" spans="3:5" x14ac:dyDescent="0.25">
      <c r="C59" s="2"/>
      <c r="D59" s="878"/>
      <c r="E59" s="2"/>
    </row>
    <row r="60" spans="3:5" ht="15.75" x14ac:dyDescent="0.25">
      <c r="C60" s="888" t="s">
        <v>717</v>
      </c>
      <c r="D60" s="885"/>
      <c r="E60" s="2"/>
    </row>
    <row r="61" spans="3:5" x14ac:dyDescent="0.25">
      <c r="C61" s="877" t="s">
        <v>647</v>
      </c>
      <c r="D61" s="879" t="s">
        <v>648</v>
      </c>
      <c r="E61" s="2"/>
    </row>
    <row r="62" spans="3:5" x14ac:dyDescent="0.25">
      <c r="C62" s="679" t="s">
        <v>718</v>
      </c>
      <c r="D62" s="679" t="s">
        <v>719</v>
      </c>
      <c r="E62" s="2"/>
    </row>
    <row r="63" spans="3:5" x14ac:dyDescent="0.25">
      <c r="C63" s="679" t="s">
        <v>720</v>
      </c>
      <c r="D63" s="839" t="s">
        <v>721</v>
      </c>
      <c r="E63" s="2"/>
    </row>
    <row r="64" spans="3:5" x14ac:dyDescent="0.25">
      <c r="C64" s="679" t="s">
        <v>722</v>
      </c>
      <c r="D64" s="679" t="s">
        <v>723</v>
      </c>
      <c r="E64" s="2"/>
    </row>
    <row r="65" spans="3:5" x14ac:dyDescent="0.25">
      <c r="C65" s="679" t="s">
        <v>724</v>
      </c>
      <c r="D65" s="679" t="s">
        <v>700</v>
      </c>
      <c r="E65" s="2"/>
    </row>
    <row r="66" spans="3:5" x14ac:dyDescent="0.25">
      <c r="C66" s="679" t="s">
        <v>725</v>
      </c>
      <c r="D66" s="679" t="s">
        <v>702</v>
      </c>
      <c r="E66" s="2"/>
    </row>
    <row r="67" spans="3:5" x14ac:dyDescent="0.25">
      <c r="C67" s="679" t="s">
        <v>726</v>
      </c>
      <c r="D67" s="839" t="s">
        <v>787</v>
      </c>
      <c r="E67" s="2"/>
    </row>
    <row r="68" spans="3:5" x14ac:dyDescent="0.25">
      <c r="C68" s="679" t="s">
        <v>727</v>
      </c>
      <c r="D68" s="679" t="s">
        <v>788</v>
      </c>
      <c r="E68" s="2"/>
    </row>
    <row r="69" spans="3:5" x14ac:dyDescent="0.25">
      <c r="C69" s="679" t="s">
        <v>728</v>
      </c>
      <c r="D69" s="679" t="s">
        <v>790</v>
      </c>
      <c r="E69" s="2"/>
    </row>
    <row r="70" spans="3:5" x14ac:dyDescent="0.25">
      <c r="C70" s="679" t="s">
        <v>728</v>
      </c>
      <c r="D70" s="679" t="s">
        <v>789</v>
      </c>
      <c r="E70" s="2"/>
    </row>
    <row r="71" spans="3:5" x14ac:dyDescent="0.25">
      <c r="C71" s="2"/>
      <c r="D71" s="2"/>
      <c r="E71" s="2"/>
    </row>
    <row r="72" spans="3:5" ht="15.75" x14ac:dyDescent="0.25">
      <c r="C72" s="884" t="s">
        <v>729</v>
      </c>
      <c r="D72" s="886"/>
      <c r="E72" s="2"/>
    </row>
    <row r="73" spans="3:5" x14ac:dyDescent="0.25">
      <c r="C73" s="879" t="s">
        <v>731</v>
      </c>
      <c r="D73" s="879" t="s">
        <v>730</v>
      </c>
      <c r="E73" s="2"/>
    </row>
    <row r="74" spans="3:5" x14ac:dyDescent="0.25">
      <c r="C74" s="5" t="str">
        <f>HYPERLINK("#'1. Residential Effective Prices'!A1", "1. Residential Effective Prices")</f>
        <v>1. Residential Effective Prices</v>
      </c>
      <c r="D74" s="2" t="s">
        <v>3</v>
      </c>
      <c r="E74" s="2"/>
    </row>
    <row r="75" spans="3:5" x14ac:dyDescent="0.25">
      <c r="C75" s="5" t="str">
        <f>HYPERLINK("#'2. Residential Bills'!A1", "2. Residential Bills")</f>
        <v>2. Residential Bills</v>
      </c>
      <c r="D75" s="2" t="s">
        <v>4</v>
      </c>
      <c r="E75" s="2"/>
    </row>
    <row r="76" spans="3:5" x14ac:dyDescent="0.25">
      <c r="C76" s="5" t="str">
        <f>HYPERLINK("#'3. Residential Usage'!A1", "3. Residential Usage")</f>
        <v>3. Residential Usage</v>
      </c>
      <c r="D76" s="2" t="s">
        <v>5</v>
      </c>
      <c r="E76" s="2"/>
    </row>
    <row r="77" spans="3:5" x14ac:dyDescent="0.25">
      <c r="C77" s="5" t="str">
        <f>HYPERLINK("#'4. Residential Standing Offer'!A1", "4. Residential Standing Offer")</f>
        <v>4. Residential Standing Offer</v>
      </c>
      <c r="D77" s="2" t="s">
        <v>6</v>
      </c>
      <c r="E77" s="2"/>
    </row>
    <row r="78" spans="3:5" x14ac:dyDescent="0.25">
      <c r="C78" s="5" t="str">
        <f>HYPERLINK("#'5. Residential Cond Discounts'!A1", "5. Residential Conditional Discounts")</f>
        <v>5. Residential Conditional Discounts</v>
      </c>
      <c r="D78" s="2" t="s">
        <v>6</v>
      </c>
      <c r="E78" s="2"/>
    </row>
    <row r="79" spans="3:5" x14ac:dyDescent="0.25">
      <c r="C79" s="5" t="str">
        <f>HYPERLINK("#'6. Residential Solar'!A1", "6. Residential Solar")</f>
        <v>6. Residential Solar</v>
      </c>
      <c r="D79" s="2" t="s">
        <v>2</v>
      </c>
      <c r="E79" s="2"/>
    </row>
    <row r="80" spans="3:5" x14ac:dyDescent="0.25">
      <c r="C80" s="5" t="str">
        <f>HYPERLINK("#'7. SME Effective Prices'!A1", "7. SME Effective Prices")</f>
        <v>7. SME Effective Prices</v>
      </c>
      <c r="D80" s="2" t="s">
        <v>3</v>
      </c>
      <c r="E80" s="2"/>
    </row>
    <row r="81" spans="3:5" x14ac:dyDescent="0.25">
      <c r="C81" s="5" t="str">
        <f>HYPERLINK("#'8. SME Bills'!A1", "8. SME Bills")</f>
        <v>8. SME Bills</v>
      </c>
      <c r="D81" s="2" t="s">
        <v>4</v>
      </c>
      <c r="E81" s="2"/>
    </row>
    <row r="82" spans="3:5" x14ac:dyDescent="0.25">
      <c r="C82" s="5" t="str">
        <f>HYPERLINK("#'9. SME Usage'!A1", "9. SME Usage")</f>
        <v>9. SME Usage</v>
      </c>
      <c r="D82" s="2" t="s">
        <v>5</v>
      </c>
      <c r="E82" s="2"/>
    </row>
    <row r="83" spans="3:5" x14ac:dyDescent="0.25">
      <c r="C83" s="5" t="str">
        <f>HYPERLINK("#'10. SME Standing Offer'!A1", "10. SME Standing Offer")</f>
        <v>10. SME Standing Offer</v>
      </c>
      <c r="D83" s="2" t="s">
        <v>6</v>
      </c>
      <c r="E83" s="2"/>
    </row>
    <row r="84" spans="3:5" x14ac:dyDescent="0.25">
      <c r="C84" s="5" t="str">
        <f>HYPERLINK("#'11. SME Conditional Discounts'!A1", "11. SME Conditional Discounts")</f>
        <v>11. SME Conditional Discounts</v>
      </c>
      <c r="D84" s="2" t="s">
        <v>6</v>
      </c>
      <c r="E84" s="2"/>
    </row>
    <row r="85" spans="3:5" x14ac:dyDescent="0.25">
      <c r="C85" s="883" t="str">
        <f>HYPERLINK("#'12. SME Solar'!A1", "12. SME Solar")</f>
        <v>12. SME Solar</v>
      </c>
      <c r="D85" s="674" t="s">
        <v>2</v>
      </c>
      <c r="E85" s="674"/>
    </row>
    <row r="86" spans="3:5" x14ac:dyDescent="0.25">
      <c r="C86" s="883" t="s">
        <v>779</v>
      </c>
      <c r="D86" s="2" t="s">
        <v>6</v>
      </c>
      <c r="E86" s="674"/>
    </row>
    <row r="87" spans="3:5" x14ac:dyDescent="0.25">
      <c r="C87" s="883" t="s">
        <v>778</v>
      </c>
      <c r="D87" s="2" t="s">
        <v>6</v>
      </c>
    </row>
    <row r="89" spans="3:5" x14ac:dyDescent="0.25">
      <c r="C89" s="887" t="s">
        <v>7</v>
      </c>
      <c r="D89" s="675"/>
    </row>
  </sheetData>
  <hyperlinks>
    <hyperlink ref="C86" location="'13. Usage distributions 1'!A1" display=" 13. Usage Distributions 1" xr:uid="{0B4C144B-05C0-422A-B049-FEC9EFDAD64A}"/>
    <hyperlink ref="C87" location="'13. Usage distributions 2'!A1" display=" 14. Usage Distributions 2" xr:uid="{67742F1B-8A46-4AF8-AD98-AB2F5B7F9D45}"/>
    <hyperlink ref="C13" location="'Chapter 2'!A1" display="Chapter 2 - Current Conditions in Electricity Markets" xr:uid="{B38CB93A-FACB-4535-BBC2-0F74CF819852}"/>
    <hyperlink ref="C20" location="'Chapter 3'!A1" display="Chapter 3 - Choosing the right energy plan" xr:uid="{72BFF410-83CB-4460-B9E9-7834611F342E}"/>
    <hyperlink ref="C38" location="'Chapter 4'!A1" display="Chapter 4 - Electricity bills increased in 2022" xr:uid="{2C27A0D3-0502-451B-A9F4-EDD01424844D}"/>
    <hyperlink ref="C50" location="'5. Residential Cond Discounts'!A1" display="Chapter 5 - Residential customers receiving support to pay their bills " xr:uid="{C3739B45-6BF1-4A38-9273-7FDC9471DBF7}"/>
    <hyperlink ref="C60" location="'Appendix A'!A1" display="Appendix A: Our analysis" xr:uid="{0F17A9DB-E8A3-4D5F-B3A2-53E1E44F7D46}"/>
  </hyperlink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2B42C-7A81-42BA-9E97-1346D30A6D39}">
  <dimension ref="A1:DS184"/>
  <sheetViews>
    <sheetView showGridLines="0" zoomScale="80" zoomScaleNormal="80" workbookViewId="0"/>
  </sheetViews>
  <sheetFormatPr defaultColWidth="11.42578125" defaultRowHeight="15" x14ac:dyDescent="0.25"/>
  <cols>
    <col min="1" max="2" width="14.140625" customWidth="1"/>
    <col min="3" max="3" width="19.7109375" customWidth="1"/>
    <col min="4" max="4" width="14.140625" customWidth="1"/>
    <col min="5" max="5" width="19.7109375" customWidth="1"/>
    <col min="6" max="17" width="9.140625" customWidth="1"/>
    <col min="18" max="19" width="14.140625" customWidth="1"/>
    <col min="20" max="20" width="19.7109375" customWidth="1"/>
    <col min="21" max="21" width="14.140625" customWidth="1"/>
    <col min="22" max="22" width="19.7109375" customWidth="1"/>
    <col min="23" max="34" width="9.140625" customWidth="1"/>
    <col min="35" max="36" width="14.140625" customWidth="1"/>
    <col min="37" max="37" width="19.7109375" customWidth="1"/>
    <col min="38" max="38" width="14.140625" customWidth="1"/>
    <col min="39" max="39" width="19.7109375" customWidth="1"/>
    <col min="40" max="50" width="9.140625" customWidth="1"/>
    <col min="51" max="51" width="31.7109375" customWidth="1"/>
    <col min="52" max="52" width="9.140625" customWidth="1"/>
    <col min="53" max="54" width="14.140625" customWidth="1"/>
    <col min="55" max="55" width="19.7109375" customWidth="1"/>
    <col min="56" max="56" width="14.140625" customWidth="1"/>
    <col min="57" max="57" width="19.7109375" customWidth="1"/>
    <col min="58" max="67" width="9.140625" customWidth="1"/>
    <col min="68" max="68" width="38.42578125" customWidth="1"/>
    <col min="69" max="69" width="9.140625" customWidth="1"/>
    <col min="70" max="70" width="14.140625" customWidth="1"/>
    <col min="71" max="71" width="45.7109375" bestFit="1" customWidth="1"/>
    <col min="72" max="72" width="19.7109375" customWidth="1"/>
    <col min="73" max="73" width="14.140625" customWidth="1"/>
    <col min="74" max="74" width="19.7109375" customWidth="1"/>
    <col min="75" max="82" width="9.140625" customWidth="1"/>
    <col min="83" max="83" width="38.85546875" customWidth="1"/>
    <col min="84" max="84" width="9.140625" customWidth="1"/>
    <col min="85" max="85" width="14.140625" customWidth="1"/>
    <col min="86" max="86" width="45.7109375" bestFit="1" customWidth="1"/>
    <col min="87" max="87" width="19.7109375" customWidth="1"/>
    <col min="88" max="88" width="14.140625" customWidth="1"/>
    <col min="89" max="89" width="19.7109375" customWidth="1"/>
    <col min="90" max="97" width="9.140625" customWidth="1"/>
    <col min="98" max="98" width="35.140625" customWidth="1"/>
    <col min="99" max="99" width="9.140625" customWidth="1"/>
    <col min="100" max="101" width="14.140625" customWidth="1"/>
    <col min="102" max="102" width="19.7109375" customWidth="1"/>
    <col min="103" max="103" width="14.140625" customWidth="1"/>
    <col min="104" max="104" width="19.7109375" customWidth="1"/>
    <col min="105" max="114" width="9.140625" customWidth="1"/>
    <col min="115" max="115" width="35.5703125" customWidth="1"/>
    <col min="116" max="116" width="9.140625" customWidth="1"/>
    <col min="117" max="118" width="14.140625" customWidth="1"/>
    <col min="119" max="119" width="19.7109375" customWidth="1"/>
    <col min="120" max="120" width="14.140625" customWidth="1"/>
    <col min="121" max="121" width="19.7109375" customWidth="1"/>
    <col min="122" max="200" width="9.140625" customWidth="1"/>
  </cols>
  <sheetData>
    <row r="1" spans="1:123" ht="20.25" x14ac:dyDescent="0.3">
      <c r="A1" s="890" t="s">
        <v>184</v>
      </c>
      <c r="Q1" s="13"/>
      <c r="AH1" s="13"/>
      <c r="AZ1" s="13"/>
      <c r="BQ1" s="13"/>
      <c r="CF1" s="13"/>
      <c r="CU1" s="13"/>
      <c r="DL1" s="13"/>
    </row>
    <row r="2" spans="1:123" ht="20.25" x14ac:dyDescent="0.3">
      <c r="A2" s="891" t="s">
        <v>110</v>
      </c>
      <c r="Q2" s="13"/>
      <c r="R2" s="891" t="s">
        <v>111</v>
      </c>
      <c r="AH2" s="13"/>
      <c r="AI2" s="891" t="s">
        <v>112</v>
      </c>
      <c r="AZ2" s="13"/>
      <c r="BA2" s="891" t="s">
        <v>113</v>
      </c>
      <c r="BQ2" s="13"/>
      <c r="BR2" s="891" t="s">
        <v>114</v>
      </c>
      <c r="CF2" s="13"/>
      <c r="CG2" s="891" t="s">
        <v>115</v>
      </c>
      <c r="CU2" s="13"/>
      <c r="CV2" s="891" t="s">
        <v>116</v>
      </c>
      <c r="DL2" s="13"/>
      <c r="DM2" s="891" t="s">
        <v>117</v>
      </c>
    </row>
    <row r="3" spans="1:123" x14ac:dyDescent="0.25">
      <c r="Q3" s="13"/>
      <c r="AH3" s="13"/>
      <c r="AZ3" s="13"/>
      <c r="BQ3" s="13"/>
      <c r="CF3" s="13"/>
      <c r="CU3" s="13"/>
      <c r="DL3" s="13"/>
    </row>
    <row r="4" spans="1:123" ht="15.75" x14ac:dyDescent="0.25">
      <c r="A4" s="892" t="s">
        <v>185</v>
      </c>
      <c r="G4" s="892" t="s">
        <v>217</v>
      </c>
      <c r="Q4" s="13"/>
      <c r="R4" s="892" t="s">
        <v>186</v>
      </c>
      <c r="X4" s="892" t="s">
        <v>218</v>
      </c>
      <c r="AH4" s="13"/>
      <c r="AI4" s="892" t="s">
        <v>187</v>
      </c>
      <c r="AO4" s="892" t="s">
        <v>219</v>
      </c>
      <c r="AZ4" s="13"/>
      <c r="BA4" s="892" t="s">
        <v>192</v>
      </c>
      <c r="BG4" s="892" t="s">
        <v>224</v>
      </c>
      <c r="BQ4" s="13"/>
      <c r="BR4" s="892" t="s">
        <v>197</v>
      </c>
      <c r="BX4" s="892" t="s">
        <v>229</v>
      </c>
      <c r="CF4" s="13"/>
      <c r="CG4" s="892" t="s">
        <v>202</v>
      </c>
      <c r="CM4" s="892" t="s">
        <v>234</v>
      </c>
      <c r="CU4" s="13"/>
      <c r="CV4" s="892" t="s">
        <v>207</v>
      </c>
      <c r="DB4" s="892" t="s">
        <v>239</v>
      </c>
      <c r="DL4" s="13"/>
      <c r="DM4" s="892" t="s">
        <v>212</v>
      </c>
      <c r="DS4" s="892" t="s">
        <v>244</v>
      </c>
    </row>
    <row r="5" spans="1:123" x14ac:dyDescent="0.25">
      <c r="A5" s="893" t="s">
        <v>9</v>
      </c>
      <c r="B5" s="893"/>
      <c r="C5" s="893"/>
      <c r="D5" s="893"/>
      <c r="E5" s="893"/>
      <c r="Q5" s="13"/>
      <c r="R5" s="893" t="s">
        <v>9</v>
      </c>
      <c r="S5" s="893"/>
      <c r="T5" s="893"/>
      <c r="U5" s="893"/>
      <c r="V5" s="893"/>
      <c r="AH5" s="13"/>
      <c r="AI5" s="893" t="s">
        <v>33</v>
      </c>
      <c r="AJ5" s="893"/>
      <c r="AK5" s="893"/>
      <c r="AL5" s="893"/>
      <c r="AM5" s="893"/>
      <c r="AZ5" s="13"/>
      <c r="BA5" s="893" t="s">
        <v>33</v>
      </c>
      <c r="BB5" s="893"/>
      <c r="BC5" s="893"/>
      <c r="BD5" s="893"/>
      <c r="BE5" s="893"/>
      <c r="BQ5" s="13"/>
      <c r="BR5" s="893" t="s">
        <v>33</v>
      </c>
      <c r="BS5" s="893"/>
      <c r="BT5" s="893"/>
      <c r="BU5" s="893"/>
      <c r="BV5" s="893"/>
      <c r="CF5" s="13"/>
      <c r="CG5" s="893" t="s">
        <v>33</v>
      </c>
      <c r="CH5" s="893"/>
      <c r="CI5" s="893"/>
      <c r="CJ5" s="893"/>
      <c r="CK5" s="893"/>
      <c r="CU5" s="13"/>
      <c r="CV5" s="893" t="s">
        <v>33</v>
      </c>
      <c r="CW5" s="893"/>
      <c r="CX5" s="893"/>
      <c r="CY5" s="893"/>
      <c r="CZ5" s="893"/>
      <c r="DL5" s="13"/>
      <c r="DM5" s="893" t="s">
        <v>33</v>
      </c>
      <c r="DN5" s="893"/>
      <c r="DO5" s="893"/>
      <c r="DP5" s="893"/>
      <c r="DQ5" s="893"/>
    </row>
    <row r="6" spans="1:123" x14ac:dyDescent="0.25">
      <c r="A6" s="894" t="s">
        <v>17</v>
      </c>
      <c r="B6" s="895" t="s">
        <v>18</v>
      </c>
      <c r="C6" s="905" t="s">
        <v>19</v>
      </c>
      <c r="D6" s="905" t="s">
        <v>20</v>
      </c>
      <c r="E6" s="906" t="s">
        <v>21</v>
      </c>
      <c r="Q6" s="13"/>
      <c r="R6" s="894" t="s">
        <v>17</v>
      </c>
      <c r="S6" s="895" t="s">
        <v>18</v>
      </c>
      <c r="T6" s="905" t="s">
        <v>19</v>
      </c>
      <c r="U6" s="905" t="s">
        <v>20</v>
      </c>
      <c r="V6" s="906" t="s">
        <v>21</v>
      </c>
      <c r="AH6" s="13"/>
      <c r="AI6" s="894" t="s">
        <v>17</v>
      </c>
      <c r="AJ6" s="895" t="s">
        <v>34</v>
      </c>
      <c r="AK6" s="905" t="s">
        <v>19</v>
      </c>
      <c r="AL6" s="905" t="s">
        <v>20</v>
      </c>
      <c r="AM6" s="906" t="s">
        <v>21</v>
      </c>
      <c r="AZ6" s="13"/>
      <c r="BA6" s="894" t="s">
        <v>17</v>
      </c>
      <c r="BB6" s="895" t="s">
        <v>34</v>
      </c>
      <c r="BC6" s="905" t="s">
        <v>19</v>
      </c>
      <c r="BD6" s="905" t="s">
        <v>20</v>
      </c>
      <c r="BE6" s="906" t="s">
        <v>21</v>
      </c>
      <c r="BQ6" s="13"/>
      <c r="BR6" s="894" t="s">
        <v>17</v>
      </c>
      <c r="BS6" s="895" t="s">
        <v>34</v>
      </c>
      <c r="BT6" s="905" t="s">
        <v>19</v>
      </c>
      <c r="BU6" s="905" t="s">
        <v>20</v>
      </c>
      <c r="BV6" s="906" t="s">
        <v>21</v>
      </c>
      <c r="CF6" s="13"/>
      <c r="CG6" s="894" t="s">
        <v>17</v>
      </c>
      <c r="CH6" s="895" t="s">
        <v>34</v>
      </c>
      <c r="CI6" s="905" t="s">
        <v>19</v>
      </c>
      <c r="CJ6" s="905" t="s">
        <v>20</v>
      </c>
      <c r="CK6" s="906" t="s">
        <v>21</v>
      </c>
      <c r="CU6" s="13"/>
      <c r="CV6" s="894" t="s">
        <v>17</v>
      </c>
      <c r="CW6" s="895" t="s">
        <v>34</v>
      </c>
      <c r="CX6" s="905" t="s">
        <v>19</v>
      </c>
      <c r="CY6" s="905" t="s">
        <v>20</v>
      </c>
      <c r="CZ6" s="906" t="s">
        <v>21</v>
      </c>
      <c r="DL6" s="13"/>
      <c r="DM6" s="894" t="s">
        <v>17</v>
      </c>
      <c r="DN6" s="895" t="s">
        <v>34</v>
      </c>
      <c r="DO6" s="905" t="s">
        <v>19</v>
      </c>
      <c r="DP6" s="905" t="s">
        <v>20</v>
      </c>
      <c r="DQ6" s="906" t="s">
        <v>21</v>
      </c>
    </row>
    <row r="7" spans="1:123" x14ac:dyDescent="0.25">
      <c r="A7" s="894" t="s">
        <v>22</v>
      </c>
      <c r="B7" s="895" t="s">
        <v>23</v>
      </c>
      <c r="C7" s="905">
        <v>660.16044444444401</v>
      </c>
      <c r="D7" s="905">
        <v>1075.1465462506801</v>
      </c>
      <c r="E7" s="906">
        <v>1708.6998793103401</v>
      </c>
      <c r="Q7" s="13"/>
      <c r="R7" s="894" t="s">
        <v>120</v>
      </c>
      <c r="S7" s="895" t="s">
        <v>23</v>
      </c>
      <c r="T7" s="905">
        <v>2527.45285714286</v>
      </c>
      <c r="U7" s="905">
        <v>3945.81735430157</v>
      </c>
      <c r="V7" s="906">
        <v>6042.85</v>
      </c>
      <c r="AH7" s="13"/>
      <c r="AI7" s="894" t="s">
        <v>22</v>
      </c>
      <c r="AJ7" s="895" t="s">
        <v>35</v>
      </c>
      <c r="AK7" s="905">
        <v>751.29307640932495</v>
      </c>
      <c r="AL7" s="905">
        <v>1233.5546310278201</v>
      </c>
      <c r="AM7" s="906">
        <v>1956.3547766152301</v>
      </c>
      <c r="AZ7" s="13"/>
      <c r="BA7" s="894" t="s">
        <v>120</v>
      </c>
      <c r="BB7" s="895" t="s">
        <v>35</v>
      </c>
      <c r="BC7" s="905">
        <v>2933.55014680659</v>
      </c>
      <c r="BD7" s="905">
        <v>4629.5688888888899</v>
      </c>
      <c r="BE7" s="906">
        <v>7145.2753125763102</v>
      </c>
      <c r="BQ7" s="13"/>
      <c r="BR7" s="894" t="s">
        <v>25</v>
      </c>
      <c r="BS7" s="12" t="s">
        <v>31</v>
      </c>
      <c r="BT7" s="905">
        <v>798.45744744386002</v>
      </c>
      <c r="BU7" s="905">
        <v>1310.22176666666</v>
      </c>
      <c r="BV7" s="906">
        <v>2059.68566697192</v>
      </c>
      <c r="CF7" s="13"/>
      <c r="CG7" s="894" t="s">
        <v>122</v>
      </c>
      <c r="CH7" s="12" t="s">
        <v>31</v>
      </c>
      <c r="CI7" s="905">
        <v>3004.6406111111201</v>
      </c>
      <c r="CJ7" s="905">
        <v>4772.2793987621599</v>
      </c>
      <c r="CK7" s="906">
        <v>7379.9344083285196</v>
      </c>
      <c r="CU7" s="13"/>
      <c r="CV7" s="894" t="s">
        <v>22</v>
      </c>
      <c r="CW7" s="895" t="s">
        <v>63</v>
      </c>
      <c r="CX7" s="905">
        <v>716.90239970697201</v>
      </c>
      <c r="CY7" s="905">
        <v>1206.5582833333399</v>
      </c>
      <c r="CZ7" s="906">
        <v>1938.8541977673001</v>
      </c>
      <c r="DL7" s="13"/>
      <c r="DM7" s="894" t="s">
        <v>120</v>
      </c>
      <c r="DN7" s="895" t="s">
        <v>63</v>
      </c>
      <c r="DO7" s="905">
        <v>2813.7802222222199</v>
      </c>
      <c r="DP7" s="905">
        <v>4530.0238846976999</v>
      </c>
      <c r="DQ7" s="906">
        <v>7073.7548172168499</v>
      </c>
    </row>
    <row r="8" spans="1:123" x14ac:dyDescent="0.25">
      <c r="A8" s="898" t="s">
        <v>24</v>
      </c>
      <c r="B8" s="893" t="s">
        <v>23</v>
      </c>
      <c r="C8" s="907">
        <v>656.07231055900604</v>
      </c>
      <c r="D8" s="907">
        <v>1069.0158695652201</v>
      </c>
      <c r="E8" s="908">
        <v>1696.625</v>
      </c>
      <c r="Q8" s="13"/>
      <c r="R8" s="898" t="s">
        <v>121</v>
      </c>
      <c r="S8" s="893" t="s">
        <v>23</v>
      </c>
      <c r="T8" s="907">
        <v>2668.1435000000001</v>
      </c>
      <c r="U8" s="907">
        <v>4146.9666666666699</v>
      </c>
      <c r="V8" s="908">
        <v>6305.6621666666697</v>
      </c>
      <c r="AH8" s="13"/>
      <c r="AI8" s="898" t="s">
        <v>24</v>
      </c>
      <c r="AJ8" s="893" t="s">
        <v>35</v>
      </c>
      <c r="AK8" s="907">
        <v>736.41051253504895</v>
      </c>
      <c r="AL8" s="907">
        <v>1203.55820632267</v>
      </c>
      <c r="AM8" s="908">
        <v>1900.53469060764</v>
      </c>
      <c r="AZ8" s="13"/>
      <c r="BA8" s="898" t="s">
        <v>121</v>
      </c>
      <c r="BB8" s="893" t="s">
        <v>35</v>
      </c>
      <c r="BC8" s="907">
        <v>3068.9997300724599</v>
      </c>
      <c r="BD8" s="907">
        <v>4829.5184300490901</v>
      </c>
      <c r="BE8" s="908">
        <v>7444.3956288363197</v>
      </c>
      <c r="BQ8" s="13"/>
      <c r="BR8" s="898" t="s">
        <v>26</v>
      </c>
      <c r="BS8" s="2" t="s">
        <v>31</v>
      </c>
      <c r="BT8" s="907">
        <v>783.47127329192597</v>
      </c>
      <c r="BU8" s="907">
        <v>1300.00317367415</v>
      </c>
      <c r="BV8" s="908">
        <v>2077.0527188328902</v>
      </c>
      <c r="CF8" s="13"/>
      <c r="CG8" s="898" t="s">
        <v>123</v>
      </c>
      <c r="CH8" s="2" t="s">
        <v>31</v>
      </c>
      <c r="CI8" s="907">
        <v>2952.6173229036299</v>
      </c>
      <c r="CJ8" s="907">
        <v>4694.4020700483097</v>
      </c>
      <c r="CK8" s="908">
        <v>7299.4763387610501</v>
      </c>
      <c r="CU8" s="13"/>
      <c r="CV8" s="898" t="s">
        <v>24</v>
      </c>
      <c r="CW8" s="893" t="s">
        <v>63</v>
      </c>
      <c r="CX8" s="907">
        <v>700.13855709507902</v>
      </c>
      <c r="CY8" s="907">
        <v>1174.4296691176501</v>
      </c>
      <c r="CZ8" s="908">
        <v>1882.3933652267301</v>
      </c>
      <c r="DL8" s="13"/>
      <c r="DM8" s="898" t="s">
        <v>121</v>
      </c>
      <c r="DN8" s="893" t="s">
        <v>63</v>
      </c>
      <c r="DO8" s="907">
        <v>2970.0292906178502</v>
      </c>
      <c r="DP8" s="907">
        <v>4741.4561290322599</v>
      </c>
      <c r="DQ8" s="908">
        <v>7364.0446968761598</v>
      </c>
    </row>
    <row r="9" spans="1:123" x14ac:dyDescent="0.25">
      <c r="A9" s="898" t="s">
        <v>25</v>
      </c>
      <c r="B9" s="893" t="s">
        <v>23</v>
      </c>
      <c r="C9" s="907">
        <v>744.24130000000002</v>
      </c>
      <c r="D9" s="907">
        <v>1201.44029304029</v>
      </c>
      <c r="E9" s="908">
        <v>1885.6483516483499</v>
      </c>
      <c r="Q9" s="13"/>
      <c r="R9" s="898" t="s">
        <v>122</v>
      </c>
      <c r="S9" s="893" t="s">
        <v>23</v>
      </c>
      <c r="T9" s="907">
        <v>2672.1319799054299</v>
      </c>
      <c r="U9" s="907">
        <v>4191.61103260869</v>
      </c>
      <c r="V9" s="908">
        <v>6407.6329257246398</v>
      </c>
      <c r="AH9" s="13"/>
      <c r="AI9" s="898" t="s">
        <v>25</v>
      </c>
      <c r="AJ9" s="893" t="s">
        <v>35</v>
      </c>
      <c r="AK9" s="907">
        <v>816.28782608695701</v>
      </c>
      <c r="AL9" s="907">
        <v>1326.91860465116</v>
      </c>
      <c r="AM9" s="908">
        <v>2078.7141187470802</v>
      </c>
      <c r="AZ9" s="13"/>
      <c r="BA9" s="898" t="s">
        <v>122</v>
      </c>
      <c r="BB9" s="893" t="s">
        <v>35</v>
      </c>
      <c r="BC9" s="907">
        <v>3061.8928354018899</v>
      </c>
      <c r="BD9" s="907">
        <v>4834.5265372924996</v>
      </c>
      <c r="BE9" s="908">
        <v>7448.2325235142098</v>
      </c>
      <c r="BQ9" s="13"/>
      <c r="BR9" s="898" t="s">
        <v>27</v>
      </c>
      <c r="BS9" s="2" t="s">
        <v>31</v>
      </c>
      <c r="BT9" s="907">
        <v>765.40486044176703</v>
      </c>
      <c r="BU9" s="907">
        <v>1278.4116911143999</v>
      </c>
      <c r="BV9" s="908">
        <v>2060.5517491134701</v>
      </c>
      <c r="CF9" s="13"/>
      <c r="CG9" s="898" t="s">
        <v>122</v>
      </c>
      <c r="CH9" s="2" t="s">
        <v>42</v>
      </c>
      <c r="CI9" s="907">
        <v>2749.5422847985301</v>
      </c>
      <c r="CJ9" s="907">
        <v>4180.8140640871698</v>
      </c>
      <c r="CK9" s="908">
        <v>6298.8569055511498</v>
      </c>
      <c r="CU9" s="13"/>
      <c r="CV9" s="898" t="s">
        <v>25</v>
      </c>
      <c r="CW9" s="893" t="s">
        <v>63</v>
      </c>
      <c r="CX9" s="907">
        <v>784.65880000000004</v>
      </c>
      <c r="CY9" s="907">
        <v>1302.2451612903201</v>
      </c>
      <c r="CZ9" s="908">
        <v>2061.1975917064201</v>
      </c>
      <c r="DL9" s="13"/>
      <c r="DM9" s="898" t="s">
        <v>122</v>
      </c>
      <c r="DN9" s="893" t="s">
        <v>63</v>
      </c>
      <c r="DO9" s="907">
        <v>2942.58623505572</v>
      </c>
      <c r="DP9" s="907">
        <v>4697.9966787439598</v>
      </c>
      <c r="DQ9" s="908">
        <v>7297.9188249417102</v>
      </c>
    </row>
    <row r="10" spans="1:123" x14ac:dyDescent="0.25">
      <c r="A10" s="898" t="s">
        <v>26</v>
      </c>
      <c r="B10" s="893" t="s">
        <v>23</v>
      </c>
      <c r="C10" s="907">
        <v>713.00155555555602</v>
      </c>
      <c r="D10" s="907">
        <v>1166.4298850574701</v>
      </c>
      <c r="E10" s="908">
        <v>1848.77555193237</v>
      </c>
      <c r="Q10" s="13"/>
      <c r="R10" s="898" t="s">
        <v>123</v>
      </c>
      <c r="S10" s="893" t="s">
        <v>23</v>
      </c>
      <c r="T10" s="907">
        <v>2643.7347985348001</v>
      </c>
      <c r="U10" s="907">
        <v>4140.1233333333303</v>
      </c>
      <c r="V10" s="908">
        <v>6358.8230000000003</v>
      </c>
      <c r="AH10" s="13"/>
      <c r="AI10" s="898" t="s">
        <v>26</v>
      </c>
      <c r="AJ10" s="893" t="s">
        <v>35</v>
      </c>
      <c r="AK10" s="907">
        <v>801.88455483837902</v>
      </c>
      <c r="AL10" s="907">
        <v>1319.4811764705901</v>
      </c>
      <c r="AM10" s="908">
        <v>2100.4296129035802</v>
      </c>
      <c r="AZ10" s="13"/>
      <c r="BA10" s="898" t="s">
        <v>123</v>
      </c>
      <c r="BB10" s="893" t="s">
        <v>35</v>
      </c>
      <c r="BC10" s="907">
        <v>3011.0271317829402</v>
      </c>
      <c r="BD10" s="907">
        <v>4760.3118206793197</v>
      </c>
      <c r="BE10" s="908">
        <v>7376.7043603531301</v>
      </c>
      <c r="BQ10" s="13"/>
      <c r="BR10" s="898" t="s">
        <v>25</v>
      </c>
      <c r="BS10" s="2" t="s">
        <v>42</v>
      </c>
      <c r="BT10" s="907">
        <v>744.82856297181104</v>
      </c>
      <c r="BU10" s="907">
        <v>1166.99481605351</v>
      </c>
      <c r="BV10" s="908">
        <v>1806.7854238791699</v>
      </c>
      <c r="CF10" s="13"/>
      <c r="CG10" s="898" t="s">
        <v>123</v>
      </c>
      <c r="CH10" s="2" t="s">
        <v>42</v>
      </c>
      <c r="CI10" s="907">
        <v>2718.6990000000001</v>
      </c>
      <c r="CJ10" s="907">
        <v>4109.5934065934098</v>
      </c>
      <c r="CK10" s="908">
        <v>6173.03140960163</v>
      </c>
      <c r="CU10" s="13"/>
      <c r="CV10" s="898" t="s">
        <v>26</v>
      </c>
      <c r="CW10" s="893" t="s">
        <v>63</v>
      </c>
      <c r="CX10" s="907">
        <v>763.18855378145702</v>
      </c>
      <c r="CY10" s="907">
        <v>1282.1978021978</v>
      </c>
      <c r="CZ10" s="908">
        <v>2064.18370554177</v>
      </c>
      <c r="DL10" s="13"/>
      <c r="DM10" s="898" t="s">
        <v>123</v>
      </c>
      <c r="DN10" s="893" t="s">
        <v>63</v>
      </c>
      <c r="DO10" s="907">
        <v>2887.2474215686302</v>
      </c>
      <c r="DP10" s="907">
        <v>4620.0556028368801</v>
      </c>
      <c r="DQ10" s="908">
        <v>7222.3178294573599</v>
      </c>
    </row>
    <row r="11" spans="1:123" x14ac:dyDescent="0.25">
      <c r="A11" s="898" t="s">
        <v>27</v>
      </c>
      <c r="B11" s="893" t="s">
        <v>23</v>
      </c>
      <c r="C11" s="907">
        <v>690.24537499999997</v>
      </c>
      <c r="D11" s="907">
        <v>1134.5222019068001</v>
      </c>
      <c r="E11" s="908">
        <v>1816.42124916388</v>
      </c>
      <c r="Q11" s="13"/>
      <c r="R11" s="898" t="s">
        <v>120</v>
      </c>
      <c r="S11" s="893" t="s">
        <v>28</v>
      </c>
      <c r="T11" s="907">
        <v>3104.3874396135302</v>
      </c>
      <c r="U11" s="907">
        <v>5075.6885122091298</v>
      </c>
      <c r="V11" s="908">
        <v>7939.0333333333301</v>
      </c>
      <c r="AH11" s="13"/>
      <c r="AI11" s="898" t="s">
        <v>27</v>
      </c>
      <c r="AJ11" s="893" t="s">
        <v>35</v>
      </c>
      <c r="AK11" s="907">
        <v>783.399</v>
      </c>
      <c r="AL11" s="907">
        <v>1298.1475512243901</v>
      </c>
      <c r="AM11" s="908">
        <v>2083.6753333333299</v>
      </c>
      <c r="AZ11" s="13"/>
      <c r="BA11" s="898" t="s">
        <v>120</v>
      </c>
      <c r="BB11" s="893" t="s">
        <v>36</v>
      </c>
      <c r="BC11" s="907">
        <v>2254.3385989010999</v>
      </c>
      <c r="BD11" s="907">
        <v>3988.15667086844</v>
      </c>
      <c r="BE11" s="908">
        <v>6550.1578437751004</v>
      </c>
      <c r="BQ11" s="13"/>
      <c r="BR11" s="898" t="s">
        <v>26</v>
      </c>
      <c r="BS11" s="2" t="s">
        <v>42</v>
      </c>
      <c r="BT11" s="907">
        <v>728.98468401291098</v>
      </c>
      <c r="BU11" s="907">
        <v>1150.7629575933299</v>
      </c>
      <c r="BV11" s="908">
        <v>1796.04407383782</v>
      </c>
      <c r="CF11" s="13"/>
      <c r="CG11" s="898" t="s">
        <v>122</v>
      </c>
      <c r="CH11" s="2" t="s">
        <v>43</v>
      </c>
      <c r="CI11" s="907">
        <v>5319.7594450800998</v>
      </c>
      <c r="CJ11" s="907">
        <v>7946.3467754918101</v>
      </c>
      <c r="CK11" s="908">
        <v>11388.9245689655</v>
      </c>
      <c r="CU11" s="13"/>
      <c r="CV11" s="898" t="s">
        <v>27</v>
      </c>
      <c r="CW11" s="893" t="s">
        <v>63</v>
      </c>
      <c r="CX11" s="907">
        <v>733.03644444444501</v>
      </c>
      <c r="CY11" s="907">
        <v>1240.4190000000001</v>
      </c>
      <c r="CZ11" s="908">
        <v>2022.9666666666701</v>
      </c>
      <c r="DL11" s="13"/>
      <c r="DM11" s="898" t="s">
        <v>120</v>
      </c>
      <c r="DN11" s="893" t="s">
        <v>64</v>
      </c>
      <c r="DO11" s="907">
        <v>3064.7513186813198</v>
      </c>
      <c r="DP11" s="907">
        <v>4712.3821459439396</v>
      </c>
      <c r="DQ11" s="908">
        <v>7118.2102544233503</v>
      </c>
    </row>
    <row r="12" spans="1:123" x14ac:dyDescent="0.25">
      <c r="A12" s="898" t="s">
        <v>22</v>
      </c>
      <c r="B12" s="893" t="s">
        <v>28</v>
      </c>
      <c r="C12" s="907">
        <v>800.18728070175496</v>
      </c>
      <c r="D12" s="907">
        <v>1372.7498127285801</v>
      </c>
      <c r="E12" s="908">
        <v>2212.88895547115</v>
      </c>
      <c r="Q12" s="13"/>
      <c r="R12" s="898" t="s">
        <v>121</v>
      </c>
      <c r="S12" s="893" t="s">
        <v>28</v>
      </c>
      <c r="T12" s="907">
        <v>3298</v>
      </c>
      <c r="U12" s="907">
        <v>5332.7766116941502</v>
      </c>
      <c r="V12" s="908">
        <v>8289.6522222222193</v>
      </c>
      <c r="AH12" s="13"/>
      <c r="AI12" s="898" t="s">
        <v>22</v>
      </c>
      <c r="AJ12" s="893" t="s">
        <v>36</v>
      </c>
      <c r="AK12" s="907">
        <v>568.42999296900496</v>
      </c>
      <c r="AL12" s="907">
        <v>1072.48654886488</v>
      </c>
      <c r="AM12" s="908">
        <v>1812.8045355998499</v>
      </c>
      <c r="AZ12" s="13"/>
      <c r="BA12" s="898" t="s">
        <v>121</v>
      </c>
      <c r="BB12" s="893" t="s">
        <v>36</v>
      </c>
      <c r="BC12" s="907">
        <v>2439.3301661104801</v>
      </c>
      <c r="BD12" s="907">
        <v>4228.3161159420297</v>
      </c>
      <c r="BE12" s="908">
        <v>6888.8484586066097</v>
      </c>
      <c r="BQ12" s="13"/>
      <c r="BR12" s="898" t="s">
        <v>27</v>
      </c>
      <c r="BS12" s="2" t="s">
        <v>42</v>
      </c>
      <c r="BT12" s="907">
        <v>713.97622269035298</v>
      </c>
      <c r="BU12" s="907">
        <v>1140.5999999999999</v>
      </c>
      <c r="BV12" s="908">
        <v>1783.79032967033</v>
      </c>
      <c r="CF12" s="13"/>
      <c r="CG12" s="898" t="s">
        <v>123</v>
      </c>
      <c r="CH12" s="2" t="s">
        <v>43</v>
      </c>
      <c r="CI12" s="907">
        <v>5483.4784017316897</v>
      </c>
      <c r="CJ12" s="907">
        <v>8277.0178783873107</v>
      </c>
      <c r="CK12" s="908">
        <v>12217.1065989863</v>
      </c>
      <c r="CU12" s="13"/>
      <c r="CV12" s="898" t="s">
        <v>22</v>
      </c>
      <c r="CW12" s="893" t="s">
        <v>64</v>
      </c>
      <c r="CX12" s="907">
        <v>807.63400000000001</v>
      </c>
      <c r="CY12" s="907">
        <v>1272.30030321407</v>
      </c>
      <c r="CZ12" s="908">
        <v>1955.9923554706199</v>
      </c>
      <c r="DL12" s="13"/>
      <c r="DM12" s="898" t="s">
        <v>121</v>
      </c>
      <c r="DN12" s="893" t="s">
        <v>64</v>
      </c>
      <c r="DO12" s="907">
        <v>3143.1517192484898</v>
      </c>
      <c r="DP12" s="907">
        <v>4856.2695555555601</v>
      </c>
      <c r="DQ12" s="908">
        <v>7343.3730480046297</v>
      </c>
    </row>
    <row r="13" spans="1:123" x14ac:dyDescent="0.25">
      <c r="A13" s="898" t="s">
        <v>24</v>
      </c>
      <c r="B13" s="893" t="s">
        <v>28</v>
      </c>
      <c r="C13" s="907">
        <v>762.69692160291197</v>
      </c>
      <c r="D13" s="907">
        <v>1304.4890214601201</v>
      </c>
      <c r="E13" s="908">
        <v>2097.6919498584002</v>
      </c>
      <c r="Q13" s="13"/>
      <c r="R13" s="898" t="s">
        <v>122</v>
      </c>
      <c r="S13" s="893" t="s">
        <v>28</v>
      </c>
      <c r="T13" s="907">
        <v>3291.9971670160098</v>
      </c>
      <c r="U13" s="907">
        <v>5298.1775934179605</v>
      </c>
      <c r="V13" s="908">
        <v>8244.4456298442492</v>
      </c>
      <c r="AH13" s="13"/>
      <c r="AI13" s="898" t="s">
        <v>24</v>
      </c>
      <c r="AJ13" s="893" t="s">
        <v>36</v>
      </c>
      <c r="AK13" s="907">
        <v>506.75511231181702</v>
      </c>
      <c r="AL13" s="907">
        <v>992.05025466893005</v>
      </c>
      <c r="AM13" s="908">
        <v>1710.5188752424101</v>
      </c>
      <c r="AZ13" s="13"/>
      <c r="BA13" s="898" t="s">
        <v>122</v>
      </c>
      <c r="BB13" s="893" t="s">
        <v>36</v>
      </c>
      <c r="BC13" s="907">
        <v>2426.6151730319698</v>
      </c>
      <c r="BD13" s="907">
        <v>4155.0866905902503</v>
      </c>
      <c r="BE13" s="908">
        <v>6702.18685577828</v>
      </c>
      <c r="BQ13" s="13"/>
      <c r="BR13" s="898" t="s">
        <v>25</v>
      </c>
      <c r="BS13" s="2" t="s">
        <v>43</v>
      </c>
      <c r="BT13" s="907">
        <v>1412.3475000000001</v>
      </c>
      <c r="BU13" s="907">
        <v>2138.3046822742499</v>
      </c>
      <c r="BV13" s="908">
        <v>3200.1758241758198</v>
      </c>
      <c r="CF13" s="13"/>
      <c r="CG13" s="898" t="s">
        <v>122</v>
      </c>
      <c r="CH13" s="2" t="s">
        <v>44</v>
      </c>
      <c r="CI13" s="907">
        <v>4709.2743205829702</v>
      </c>
      <c r="CJ13" s="907">
        <v>7253.5450000000001</v>
      </c>
      <c r="CK13" s="908">
        <v>10391.574293478299</v>
      </c>
      <c r="CU13" s="13"/>
      <c r="CV13" s="898" t="s">
        <v>24</v>
      </c>
      <c r="CW13" s="893" t="s">
        <v>64</v>
      </c>
      <c r="CX13" s="907">
        <v>781.54941666666696</v>
      </c>
      <c r="CY13" s="907">
        <v>1227.36751134735</v>
      </c>
      <c r="CZ13" s="908">
        <v>1888.65696488294</v>
      </c>
      <c r="DL13" s="13"/>
      <c r="DM13" s="898" t="s">
        <v>122</v>
      </c>
      <c r="DN13" s="893" t="s">
        <v>64</v>
      </c>
      <c r="DO13" s="907">
        <v>3160.4052941268601</v>
      </c>
      <c r="DP13" s="907">
        <v>4922.2282998752598</v>
      </c>
      <c r="DQ13" s="908">
        <v>7482.40895365505</v>
      </c>
    </row>
    <row r="14" spans="1:123" x14ac:dyDescent="0.25">
      <c r="A14" s="898" t="s">
        <v>25</v>
      </c>
      <c r="B14" s="893" t="s">
        <v>28</v>
      </c>
      <c r="C14" s="907">
        <v>871.47573713143402</v>
      </c>
      <c r="D14" s="907">
        <v>1467.85061498708</v>
      </c>
      <c r="E14" s="908">
        <v>2336.1012207277599</v>
      </c>
      <c r="Q14" s="13"/>
      <c r="R14" s="898" t="s">
        <v>123</v>
      </c>
      <c r="S14" s="893" t="s">
        <v>28</v>
      </c>
      <c r="T14" s="907">
        <v>3225.5596760917001</v>
      </c>
      <c r="U14" s="907">
        <v>5209.5393258427002</v>
      </c>
      <c r="V14" s="908">
        <v>8140.5233015888998</v>
      </c>
      <c r="AH14" s="13"/>
      <c r="AI14" s="898" t="s">
        <v>25</v>
      </c>
      <c r="AJ14" s="893" t="s">
        <v>36</v>
      </c>
      <c r="AK14" s="907">
        <v>577.29706481923802</v>
      </c>
      <c r="AL14" s="907">
        <v>1091.12951724138</v>
      </c>
      <c r="AM14" s="908">
        <v>1836.9559328063301</v>
      </c>
      <c r="AZ14" s="13"/>
      <c r="BA14" s="901" t="s">
        <v>123</v>
      </c>
      <c r="BB14" s="902" t="s">
        <v>36</v>
      </c>
      <c r="BC14" s="909">
        <v>2443.9304444444401</v>
      </c>
      <c r="BD14" s="909">
        <v>4165.4633431085003</v>
      </c>
      <c r="BE14" s="910">
        <v>6631.8555555555604</v>
      </c>
      <c r="BQ14" s="13"/>
      <c r="BR14" s="898" t="s">
        <v>26</v>
      </c>
      <c r="BS14" s="2" t="s">
        <v>43</v>
      </c>
      <c r="BT14" s="907">
        <v>1370.25011021505</v>
      </c>
      <c r="BU14" s="907">
        <v>2128.3859106953601</v>
      </c>
      <c r="BV14" s="908">
        <v>3240.00194157746</v>
      </c>
      <c r="CF14" s="13"/>
      <c r="CG14" s="898" t="s">
        <v>123</v>
      </c>
      <c r="CH14" s="2" t="s">
        <v>44</v>
      </c>
      <c r="CI14" s="907">
        <v>4820.9257608695598</v>
      </c>
      <c r="CJ14" s="907">
        <v>7249.1572442455299</v>
      </c>
      <c r="CK14" s="908">
        <v>10734.637717608301</v>
      </c>
      <c r="CU14" s="13"/>
      <c r="CV14" s="898" t="s">
        <v>25</v>
      </c>
      <c r="CW14" s="893" t="s">
        <v>64</v>
      </c>
      <c r="CX14" s="907">
        <v>852.72964358974298</v>
      </c>
      <c r="CY14" s="907">
        <v>1338.72572039072</v>
      </c>
      <c r="CZ14" s="908">
        <v>2045.90677369881</v>
      </c>
      <c r="DL14" s="13"/>
      <c r="DM14" s="901" t="s">
        <v>123</v>
      </c>
      <c r="DN14" s="902" t="s">
        <v>64</v>
      </c>
      <c r="DO14" s="909">
        <v>3126.2574913999001</v>
      </c>
      <c r="DP14" s="909">
        <v>4879.5995360195402</v>
      </c>
      <c r="DQ14" s="910">
        <v>7438.26592010073</v>
      </c>
    </row>
    <row r="15" spans="1:123" x14ac:dyDescent="0.25">
      <c r="A15" s="898" t="s">
        <v>26</v>
      </c>
      <c r="B15" s="893" t="s">
        <v>28</v>
      </c>
      <c r="C15" s="907">
        <v>871.04833640434799</v>
      </c>
      <c r="D15" s="907">
        <v>1490.7641025641001</v>
      </c>
      <c r="E15" s="908">
        <v>2399.30922171563</v>
      </c>
      <c r="Q15" s="13"/>
      <c r="R15" s="898" t="s">
        <v>120</v>
      </c>
      <c r="S15" s="893" t="s">
        <v>29</v>
      </c>
      <c r="T15" s="907">
        <v>2707.2155823970402</v>
      </c>
      <c r="U15" s="907">
        <v>4264.1820512820505</v>
      </c>
      <c r="V15" s="908">
        <v>6409.3757738095301</v>
      </c>
      <c r="AH15" s="13"/>
      <c r="AI15" s="898" t="s">
        <v>26</v>
      </c>
      <c r="AJ15" s="893" t="s">
        <v>36</v>
      </c>
      <c r="AK15" s="907">
        <v>587.88273288800895</v>
      </c>
      <c r="AL15" s="907">
        <v>1098.92692085098</v>
      </c>
      <c r="AM15" s="908">
        <v>1826.15514558311</v>
      </c>
      <c r="AZ15" s="13"/>
      <c r="BQ15" s="13"/>
      <c r="BR15" s="898" t="s">
        <v>27</v>
      </c>
      <c r="BS15" s="2" t="s">
        <v>43</v>
      </c>
      <c r="BT15" s="907">
        <v>1374.90152173913</v>
      </c>
      <c r="BU15" s="907">
        <v>2138.6847545219598</v>
      </c>
      <c r="BV15" s="908">
        <v>3268.0283606717198</v>
      </c>
      <c r="CF15" s="13"/>
      <c r="CG15" s="898" t="s">
        <v>122</v>
      </c>
      <c r="CH15" s="2" t="s">
        <v>45</v>
      </c>
      <c r="CI15" s="907">
        <v>5159.2774184782602</v>
      </c>
      <c r="CJ15" s="907">
        <v>7907.9242596352997</v>
      </c>
      <c r="CK15" s="908">
        <v>11590.0197207358</v>
      </c>
      <c r="CU15" s="13"/>
      <c r="CV15" s="898" t="s">
        <v>26</v>
      </c>
      <c r="CW15" s="893" t="s">
        <v>64</v>
      </c>
      <c r="CX15" s="907">
        <v>848.29629643437795</v>
      </c>
      <c r="CY15" s="907">
        <v>1356.1933553337999</v>
      </c>
      <c r="CZ15" s="908">
        <v>2109.9568830227699</v>
      </c>
      <c r="DL15" s="13"/>
    </row>
    <row r="16" spans="1:123" x14ac:dyDescent="0.25">
      <c r="A16" s="898" t="s">
        <v>27</v>
      </c>
      <c r="B16" s="893" t="s">
        <v>28</v>
      </c>
      <c r="C16" s="907">
        <v>833.19705882352901</v>
      </c>
      <c r="D16" s="907">
        <v>1434.0491575989299</v>
      </c>
      <c r="E16" s="908">
        <v>2322.0306179775298</v>
      </c>
      <c r="Q16" s="13"/>
      <c r="R16" s="898" t="s">
        <v>121</v>
      </c>
      <c r="S16" s="893" t="s">
        <v>29</v>
      </c>
      <c r="T16" s="907">
        <v>2767.40843557784</v>
      </c>
      <c r="U16" s="907">
        <v>4346.8455972514203</v>
      </c>
      <c r="V16" s="908">
        <v>6603.0962832674604</v>
      </c>
      <c r="AH16" s="13"/>
      <c r="AI16" s="901" t="s">
        <v>27</v>
      </c>
      <c r="AJ16" s="902" t="s">
        <v>36</v>
      </c>
      <c r="AK16" s="909">
        <v>599.79245169082196</v>
      </c>
      <c r="AL16" s="909">
        <v>1101.2004444444401</v>
      </c>
      <c r="AM16" s="910">
        <v>1843.70260869565</v>
      </c>
      <c r="AZ16" s="13"/>
      <c r="BQ16" s="13"/>
      <c r="BR16" s="898" t="s">
        <v>25</v>
      </c>
      <c r="BS16" s="2" t="s">
        <v>44</v>
      </c>
      <c r="BT16" s="907">
        <v>1252.99391304348</v>
      </c>
      <c r="BU16" s="907">
        <v>1982.45915910177</v>
      </c>
      <c r="BV16" s="908">
        <v>2984.6620234604102</v>
      </c>
      <c r="CF16" s="13"/>
      <c r="CG16" s="898" t="s">
        <v>123</v>
      </c>
      <c r="CH16" s="2" t="s">
        <v>45</v>
      </c>
      <c r="CI16" s="907">
        <v>5321.9485439838199</v>
      </c>
      <c r="CJ16" s="907">
        <v>8152.0047553247696</v>
      </c>
      <c r="CK16" s="908">
        <v>11986.4078742938</v>
      </c>
      <c r="CU16" s="13"/>
      <c r="CV16" s="901" t="s">
        <v>27</v>
      </c>
      <c r="CW16" s="902" t="s">
        <v>64</v>
      </c>
      <c r="CX16" s="909">
        <v>868.69200000000001</v>
      </c>
      <c r="CY16" s="909">
        <v>1392.4663358371499</v>
      </c>
      <c r="CZ16" s="910">
        <v>2158.86016222742</v>
      </c>
      <c r="DL16" s="13"/>
    </row>
    <row r="17" spans="1:116" x14ac:dyDescent="0.25">
      <c r="A17" s="898" t="s">
        <v>22</v>
      </c>
      <c r="B17" s="893" t="s">
        <v>29</v>
      </c>
      <c r="C17" s="907">
        <v>692.03750610500595</v>
      </c>
      <c r="D17" s="907">
        <v>1145.61855140751</v>
      </c>
      <c r="E17" s="908">
        <v>1795.97912087912</v>
      </c>
      <c r="Q17" s="13"/>
      <c r="R17" s="898" t="s">
        <v>122</v>
      </c>
      <c r="S17" s="893" t="s">
        <v>29</v>
      </c>
      <c r="T17" s="907">
        <v>2668.4719617404398</v>
      </c>
      <c r="U17" s="907">
        <v>4216.9165302782303</v>
      </c>
      <c r="V17" s="908">
        <v>6396.3868987254</v>
      </c>
      <c r="AH17" s="13"/>
      <c r="AZ17" s="13"/>
      <c r="BQ17" s="13"/>
      <c r="BR17" s="898" t="s">
        <v>26</v>
      </c>
      <c r="BS17" s="2" t="s">
        <v>44</v>
      </c>
      <c r="BT17" s="907">
        <v>1251.0495726495701</v>
      </c>
      <c r="BU17" s="907">
        <v>2000.1350931677</v>
      </c>
      <c r="BV17" s="908">
        <v>3044.1941193888201</v>
      </c>
      <c r="CF17" s="13"/>
      <c r="CG17" s="898" t="s">
        <v>122</v>
      </c>
      <c r="CH17" s="2" t="s">
        <v>46</v>
      </c>
      <c r="CI17" s="907">
        <v>4745.29264214047</v>
      </c>
      <c r="CJ17" s="907">
        <v>7306.9314444444399</v>
      </c>
      <c r="CK17" s="908">
        <v>10788.523112128099</v>
      </c>
      <c r="CU17" s="13"/>
      <c r="DL17" s="13"/>
    </row>
    <row r="18" spans="1:116" x14ac:dyDescent="0.25">
      <c r="A18" s="898" t="s">
        <v>24</v>
      </c>
      <c r="B18" s="893" t="s">
        <v>29</v>
      </c>
      <c r="C18" s="907">
        <v>696.53416335145403</v>
      </c>
      <c r="D18" s="907">
        <v>1151.50032733224</v>
      </c>
      <c r="E18" s="908">
        <v>1809.8434241289301</v>
      </c>
      <c r="Q18" s="13"/>
      <c r="R18" s="898" t="s">
        <v>123</v>
      </c>
      <c r="S18" s="893" t="s">
        <v>29</v>
      </c>
      <c r="T18" s="907">
        <v>2637.1174806510699</v>
      </c>
      <c r="U18" s="907">
        <v>4134.94338201152</v>
      </c>
      <c r="V18" s="908">
        <v>6348.5688530219804</v>
      </c>
      <c r="AH18" s="13"/>
      <c r="AZ18" s="13"/>
      <c r="BQ18" s="13"/>
      <c r="BR18" s="898" t="s">
        <v>27</v>
      </c>
      <c r="BS18" s="2" t="s">
        <v>44</v>
      </c>
      <c r="BT18" s="907">
        <v>1262.8843386108299</v>
      </c>
      <c r="BU18" s="907">
        <v>2019.3979591836701</v>
      </c>
      <c r="BV18" s="908">
        <v>3172.5168968097501</v>
      </c>
      <c r="CF18" s="13"/>
      <c r="CG18" s="898" t="s">
        <v>123</v>
      </c>
      <c r="CH18" s="2" t="s">
        <v>46</v>
      </c>
      <c r="CI18" s="907">
        <v>5117.2896565933997</v>
      </c>
      <c r="CJ18" s="907">
        <v>7866.9022748447196</v>
      </c>
      <c r="CK18" s="908">
        <v>11621.2692599108</v>
      </c>
      <c r="CU18" s="13"/>
      <c r="DL18" s="13"/>
    </row>
    <row r="19" spans="1:116" x14ac:dyDescent="0.25">
      <c r="A19" s="898" t="s">
        <v>25</v>
      </c>
      <c r="B19" s="893" t="s">
        <v>29</v>
      </c>
      <c r="C19" s="907">
        <v>736.85244999999998</v>
      </c>
      <c r="D19" s="907">
        <v>1218.62029569892</v>
      </c>
      <c r="E19" s="908">
        <v>1904.5184999999999</v>
      </c>
      <c r="Q19" s="13"/>
      <c r="R19" s="898" t="s">
        <v>120</v>
      </c>
      <c r="S19" s="893" t="s">
        <v>30</v>
      </c>
      <c r="T19" s="907">
        <v>3245.5549547298301</v>
      </c>
      <c r="U19" s="907">
        <v>5009.4817204301098</v>
      </c>
      <c r="V19" s="908">
        <v>7427.2444575859099</v>
      </c>
      <c r="AH19" s="13"/>
      <c r="AZ19" s="13"/>
      <c r="BQ19" s="13"/>
      <c r="BR19" s="898" t="s">
        <v>25</v>
      </c>
      <c r="BS19" s="2" t="s">
        <v>45</v>
      </c>
      <c r="BT19" s="907">
        <v>1434.2556327416801</v>
      </c>
      <c r="BU19" s="907">
        <v>2231.7420899209501</v>
      </c>
      <c r="BV19" s="908">
        <v>3334.2896300390698</v>
      </c>
      <c r="CF19" s="13"/>
      <c r="CG19" s="898" t="s">
        <v>122</v>
      </c>
      <c r="CH19" s="2" t="s">
        <v>47</v>
      </c>
      <c r="CI19" s="907">
        <v>4838.1106235471898</v>
      </c>
      <c r="CJ19" s="907">
        <v>7288.1956521739103</v>
      </c>
      <c r="CK19" s="908">
        <v>10653.467391304301</v>
      </c>
      <c r="CU19" s="13"/>
      <c r="DL19" s="13"/>
    </row>
    <row r="20" spans="1:116" x14ac:dyDescent="0.25">
      <c r="A20" s="898" t="s">
        <v>26</v>
      </c>
      <c r="B20" s="893" t="s">
        <v>29</v>
      </c>
      <c r="C20" s="907">
        <v>706.743798534799</v>
      </c>
      <c r="D20" s="907">
        <v>1171.7095771619699</v>
      </c>
      <c r="E20" s="908">
        <v>1852.9591275364</v>
      </c>
      <c r="Q20" s="13"/>
      <c r="R20" s="898" t="s">
        <v>121</v>
      </c>
      <c r="S20" s="893" t="s">
        <v>30</v>
      </c>
      <c r="T20" s="907">
        <v>3377.4143790849698</v>
      </c>
      <c r="U20" s="907">
        <v>5192.5582222222201</v>
      </c>
      <c r="V20" s="908">
        <v>7704.2819220430101</v>
      </c>
      <c r="AH20" s="13"/>
      <c r="AZ20" s="13"/>
      <c r="BQ20" s="13"/>
      <c r="BR20" s="898" t="s">
        <v>26</v>
      </c>
      <c r="BS20" s="2" t="s">
        <v>45</v>
      </c>
      <c r="BT20" s="907">
        <v>1396.78634953814</v>
      </c>
      <c r="BU20" s="907">
        <v>2204.1252295661602</v>
      </c>
      <c r="BV20" s="908">
        <v>3361.3164078014102</v>
      </c>
      <c r="CF20" s="13"/>
      <c r="CG20" s="898" t="s">
        <v>123</v>
      </c>
      <c r="CH20" s="2" t="s">
        <v>47</v>
      </c>
      <c r="CI20" s="907">
        <v>4946.8762180903304</v>
      </c>
      <c r="CJ20" s="907">
        <v>7536.1619047619097</v>
      </c>
      <c r="CK20" s="908">
        <v>11032.116120172601</v>
      </c>
      <c r="CU20" s="13"/>
      <c r="DL20" s="13"/>
    </row>
    <row r="21" spans="1:116" x14ac:dyDescent="0.25">
      <c r="A21" s="898" t="s">
        <v>27</v>
      </c>
      <c r="B21" s="893" t="s">
        <v>29</v>
      </c>
      <c r="C21" s="907">
        <v>702.68864711737797</v>
      </c>
      <c r="D21" s="907">
        <v>1175.269</v>
      </c>
      <c r="E21" s="908">
        <v>1868.69646082179</v>
      </c>
      <c r="Q21" s="13"/>
      <c r="R21" s="898" t="s">
        <v>122</v>
      </c>
      <c r="S21" s="893" t="s">
        <v>30</v>
      </c>
      <c r="T21" s="907">
        <v>3334.8436663143102</v>
      </c>
      <c r="U21" s="907">
        <v>5141.5478159340701</v>
      </c>
      <c r="V21" s="908">
        <v>7669.7136868686903</v>
      </c>
      <c r="AH21" s="13"/>
      <c r="AZ21" s="13"/>
      <c r="BQ21" s="13"/>
      <c r="BR21" s="898" t="s">
        <v>27</v>
      </c>
      <c r="BS21" s="2" t="s">
        <v>45</v>
      </c>
      <c r="BT21" s="907">
        <v>1394.5161771984799</v>
      </c>
      <c r="BU21" s="907">
        <v>2252.16563603639</v>
      </c>
      <c r="BV21" s="908">
        <v>3475.40498551888</v>
      </c>
      <c r="CF21" s="13"/>
      <c r="CG21" s="898" t="s">
        <v>122</v>
      </c>
      <c r="CH21" s="2" t="s">
        <v>48</v>
      </c>
      <c r="CI21" s="907">
        <v>4005.3659340659301</v>
      </c>
      <c r="CJ21" s="907">
        <v>6192.3044943820196</v>
      </c>
      <c r="CK21" s="908">
        <v>9210.5450000000001</v>
      </c>
      <c r="CU21" s="13"/>
      <c r="DL21" s="13"/>
    </row>
    <row r="22" spans="1:116" x14ac:dyDescent="0.25">
      <c r="A22" s="898" t="s">
        <v>22</v>
      </c>
      <c r="B22" s="893" t="s">
        <v>30</v>
      </c>
      <c r="C22" s="907">
        <v>775.37061147734903</v>
      </c>
      <c r="D22" s="907">
        <v>1228.9929883867901</v>
      </c>
      <c r="E22" s="908">
        <v>1829.55755443059</v>
      </c>
      <c r="Q22" s="13"/>
      <c r="R22" s="898" t="s">
        <v>123</v>
      </c>
      <c r="S22" s="893" t="s">
        <v>30</v>
      </c>
      <c r="T22" s="907">
        <v>3272.7881661595702</v>
      </c>
      <c r="U22" s="907">
        <v>5050.8045269312597</v>
      </c>
      <c r="V22" s="908">
        <v>7585.3880962065004</v>
      </c>
      <c r="AH22" s="13"/>
      <c r="AZ22" s="13"/>
      <c r="BQ22" s="13"/>
      <c r="BR22" s="898" t="s">
        <v>25</v>
      </c>
      <c r="BS22" s="2" t="s">
        <v>46</v>
      </c>
      <c r="BT22" s="907">
        <v>1322.7541042333</v>
      </c>
      <c r="BU22" s="907">
        <v>2099.49116893357</v>
      </c>
      <c r="BV22" s="908">
        <v>3154.0035302861402</v>
      </c>
      <c r="CF22" s="13"/>
      <c r="CG22" s="898" t="s">
        <v>123</v>
      </c>
      <c r="CH22" s="2" t="s">
        <v>48</v>
      </c>
      <c r="CI22" s="907">
        <v>4074.72201253919</v>
      </c>
      <c r="CJ22" s="907">
        <v>6362.1425682507597</v>
      </c>
      <c r="CK22" s="908">
        <v>9590.5709296186105</v>
      </c>
      <c r="CU22" s="13"/>
      <c r="DL22" s="13"/>
    </row>
    <row r="23" spans="1:116" x14ac:dyDescent="0.25">
      <c r="A23" s="898" t="s">
        <v>24</v>
      </c>
      <c r="B23" s="893" t="s">
        <v>30</v>
      </c>
      <c r="C23" s="907">
        <v>758.29161079687003</v>
      </c>
      <c r="D23" s="907">
        <v>1190.1875</v>
      </c>
      <c r="E23" s="908">
        <v>1772.32056777818</v>
      </c>
      <c r="Q23" s="13"/>
      <c r="R23" s="898" t="s">
        <v>120</v>
      </c>
      <c r="S23" s="893" t="s">
        <v>31</v>
      </c>
      <c r="T23" s="907">
        <v>2869.55490295146</v>
      </c>
      <c r="U23" s="907">
        <v>4579.7677777777799</v>
      </c>
      <c r="V23" s="908">
        <v>7105.5462184719499</v>
      </c>
      <c r="AH23" s="13"/>
      <c r="AZ23" s="13"/>
      <c r="BQ23" s="13"/>
      <c r="BR23" s="898" t="s">
        <v>26</v>
      </c>
      <c r="BS23" s="2" t="s">
        <v>46</v>
      </c>
      <c r="BT23" s="907">
        <v>1290.72688888889</v>
      </c>
      <c r="BU23" s="907">
        <v>2100.64102564103</v>
      </c>
      <c r="BV23" s="908">
        <v>3225.36633183306</v>
      </c>
      <c r="CF23" s="13"/>
      <c r="CG23" s="898" t="s">
        <v>122</v>
      </c>
      <c r="CH23" s="2" t="s">
        <v>749</v>
      </c>
      <c r="CI23" s="907">
        <v>2986.78565217391</v>
      </c>
      <c r="CJ23" s="907">
        <v>4824.4266191255601</v>
      </c>
      <c r="CK23" s="908">
        <v>7500.1371305326302</v>
      </c>
      <c r="CU23" s="13"/>
      <c r="DL23" s="13"/>
    </row>
    <row r="24" spans="1:116" x14ac:dyDescent="0.25">
      <c r="A24" s="898" t="s">
        <v>25</v>
      </c>
      <c r="B24" s="893" t="s">
        <v>30</v>
      </c>
      <c r="C24" s="907">
        <v>806.70317372959096</v>
      </c>
      <c r="D24" s="907">
        <v>1264.4540659340701</v>
      </c>
      <c r="E24" s="908">
        <v>1885.0592615150799</v>
      </c>
      <c r="Q24" s="13"/>
      <c r="R24" s="898" t="s">
        <v>121</v>
      </c>
      <c r="S24" s="893" t="s">
        <v>31</v>
      </c>
      <c r="T24" s="907">
        <v>3013.3263946382799</v>
      </c>
      <c r="U24" s="907">
        <v>4778.7265571284097</v>
      </c>
      <c r="V24" s="908">
        <v>7391.3099496724599</v>
      </c>
      <c r="AH24" s="13"/>
      <c r="AZ24" s="13"/>
      <c r="BQ24" s="13"/>
      <c r="BR24" s="898" t="s">
        <v>27</v>
      </c>
      <c r="BS24" s="2" t="s">
        <v>46</v>
      </c>
      <c r="BT24" s="907">
        <v>1353.26130434783</v>
      </c>
      <c r="BU24" s="907">
        <v>2206.3195695403001</v>
      </c>
      <c r="BV24" s="908">
        <v>3385.4</v>
      </c>
      <c r="CF24" s="13"/>
      <c r="CG24" s="901" t="s">
        <v>123</v>
      </c>
      <c r="CH24" s="4" t="s">
        <v>749</v>
      </c>
      <c r="CI24" s="909">
        <v>2952.4501277171098</v>
      </c>
      <c r="CJ24" s="909">
        <v>4774.9683908045999</v>
      </c>
      <c r="CK24" s="910">
        <v>7465.2485933503804</v>
      </c>
      <c r="CU24" s="13"/>
      <c r="DL24" s="13"/>
    </row>
    <row r="25" spans="1:116" x14ac:dyDescent="0.25">
      <c r="A25" s="898" t="s">
        <v>26</v>
      </c>
      <c r="B25" s="893" t="s">
        <v>30</v>
      </c>
      <c r="C25" s="907">
        <v>799.43844444444403</v>
      </c>
      <c r="D25" s="907">
        <v>1261.8592222222201</v>
      </c>
      <c r="E25" s="908">
        <v>1903.38461538462</v>
      </c>
      <c r="Q25" s="13"/>
      <c r="R25" s="898" t="s">
        <v>122</v>
      </c>
      <c r="S25" s="893" t="s">
        <v>31</v>
      </c>
      <c r="T25" s="907">
        <v>3004.6406111111201</v>
      </c>
      <c r="U25" s="907">
        <v>4772.2793987621599</v>
      </c>
      <c r="V25" s="908">
        <v>7379.9344083285196</v>
      </c>
      <c r="AH25" s="13"/>
      <c r="AZ25" s="13"/>
      <c r="BQ25" s="13"/>
      <c r="BR25" s="898" t="s">
        <v>25</v>
      </c>
      <c r="BS25" s="2" t="s">
        <v>47</v>
      </c>
      <c r="BT25" s="907">
        <v>1275.12159818442</v>
      </c>
      <c r="BU25" s="907">
        <v>1949.64105649303</v>
      </c>
      <c r="BV25" s="908">
        <v>2894.6718711592798</v>
      </c>
      <c r="CF25" s="13"/>
      <c r="CU25" s="13"/>
      <c r="DL25" s="13"/>
    </row>
    <row r="26" spans="1:116" x14ac:dyDescent="0.25">
      <c r="A26" s="898" t="s">
        <v>27</v>
      </c>
      <c r="B26" s="893" t="s">
        <v>30</v>
      </c>
      <c r="C26" s="907">
        <v>819.75036656891496</v>
      </c>
      <c r="D26" s="907">
        <v>1301.1853547539399</v>
      </c>
      <c r="E26" s="908">
        <v>1983.8723186925399</v>
      </c>
      <c r="Q26" s="13"/>
      <c r="R26" s="901" t="s">
        <v>123</v>
      </c>
      <c r="S26" s="902" t="s">
        <v>31</v>
      </c>
      <c r="T26" s="909">
        <v>2952.6173229036299</v>
      </c>
      <c r="U26" s="909">
        <v>4694.4020700483097</v>
      </c>
      <c r="V26" s="910">
        <v>7299.4763387610501</v>
      </c>
      <c r="AH26" s="13"/>
      <c r="AZ26" s="13"/>
      <c r="BQ26" s="13"/>
      <c r="BR26" s="898" t="s">
        <v>26</v>
      </c>
      <c r="BS26" s="2" t="s">
        <v>47</v>
      </c>
      <c r="BT26" s="907">
        <v>1268.4564225991401</v>
      </c>
      <c r="BU26" s="907">
        <v>1967.43620435913</v>
      </c>
      <c r="BV26" s="908">
        <v>2983.2440376652298</v>
      </c>
      <c r="CF26" s="13"/>
      <c r="CU26" s="13"/>
      <c r="DL26" s="13"/>
    </row>
    <row r="27" spans="1:116" x14ac:dyDescent="0.25">
      <c r="A27" s="898" t="s">
        <v>22</v>
      </c>
      <c r="B27" s="893" t="s">
        <v>31</v>
      </c>
      <c r="C27" s="907">
        <v>733.10577975216302</v>
      </c>
      <c r="D27" s="907">
        <v>1219.3253594297501</v>
      </c>
      <c r="E27" s="908">
        <v>1943.40732894399</v>
      </c>
      <c r="Q27" s="13"/>
      <c r="AH27" s="13"/>
      <c r="AZ27" s="13"/>
      <c r="BQ27" s="13"/>
      <c r="BR27" s="898" t="s">
        <v>27</v>
      </c>
      <c r="BS27" s="2" t="s">
        <v>47</v>
      </c>
      <c r="BT27" s="907">
        <v>1216.38065217391</v>
      </c>
      <c r="BU27" s="907">
        <v>1936.2</v>
      </c>
      <c r="BV27" s="908">
        <v>3002.5932238691498</v>
      </c>
      <c r="CF27" s="13"/>
      <c r="CU27" s="13"/>
      <c r="DL27" s="13"/>
    </row>
    <row r="28" spans="1:116" x14ac:dyDescent="0.25">
      <c r="A28" s="898" t="s">
        <v>24</v>
      </c>
      <c r="B28" s="893" t="s">
        <v>31</v>
      </c>
      <c r="C28" s="907">
        <v>717.06510989010997</v>
      </c>
      <c r="D28" s="907">
        <v>1185.8543856281101</v>
      </c>
      <c r="E28" s="908">
        <v>1884.9850933667799</v>
      </c>
      <c r="Q28" s="13"/>
      <c r="AH28" s="13"/>
      <c r="AZ28" s="13"/>
      <c r="BQ28" s="13"/>
      <c r="BR28" s="898" t="s">
        <v>25</v>
      </c>
      <c r="BS28" s="2" t="s">
        <v>48</v>
      </c>
      <c r="BT28" s="907">
        <v>1091.3794642857099</v>
      </c>
      <c r="BU28" s="907">
        <v>1728.4885657633799</v>
      </c>
      <c r="BV28" s="908">
        <v>2608.0929565217398</v>
      </c>
      <c r="CF28" s="13"/>
      <c r="CU28" s="13"/>
      <c r="DL28" s="13"/>
    </row>
    <row r="29" spans="1:116" x14ac:dyDescent="0.25">
      <c r="A29" s="898" t="s">
        <v>25</v>
      </c>
      <c r="B29" s="893" t="s">
        <v>31</v>
      </c>
      <c r="C29" s="907">
        <v>798.45744744386002</v>
      </c>
      <c r="D29" s="907">
        <v>1310.22176666666</v>
      </c>
      <c r="E29" s="908">
        <v>2059.68566697192</v>
      </c>
      <c r="Q29" s="13"/>
      <c r="AH29" s="13"/>
      <c r="AZ29" s="13"/>
      <c r="BQ29" s="13"/>
      <c r="BR29" s="898" t="s">
        <v>26</v>
      </c>
      <c r="BS29" s="2" t="s">
        <v>48</v>
      </c>
      <c r="BT29" s="907">
        <v>1100.14152173913</v>
      </c>
      <c r="BU29" s="907">
        <v>1749.5286821705399</v>
      </c>
      <c r="BV29" s="908">
        <v>2689.9155169082101</v>
      </c>
      <c r="CF29" s="13"/>
      <c r="CU29" s="13"/>
      <c r="DL29" s="13"/>
    </row>
    <row r="30" spans="1:116" x14ac:dyDescent="0.25">
      <c r="A30" s="898" t="s">
        <v>26</v>
      </c>
      <c r="B30" s="893" t="s">
        <v>31</v>
      </c>
      <c r="C30" s="907">
        <v>783.47127329192597</v>
      </c>
      <c r="D30" s="907">
        <v>1300.00317367415</v>
      </c>
      <c r="E30" s="908">
        <v>2077.0527188328902</v>
      </c>
      <c r="Q30" s="13"/>
      <c r="AH30" s="13"/>
      <c r="AZ30" s="13"/>
      <c r="BQ30" s="13"/>
      <c r="BR30" s="898" t="s">
        <v>27</v>
      </c>
      <c r="BS30" s="2" t="s">
        <v>48</v>
      </c>
      <c r="BT30" s="907">
        <v>1082.7268194958399</v>
      </c>
      <c r="BU30" s="907">
        <v>1776.5366387429001</v>
      </c>
      <c r="BV30" s="908">
        <v>2768.44551348605</v>
      </c>
      <c r="CF30" s="13"/>
      <c r="CU30" s="13"/>
      <c r="DL30" s="13"/>
    </row>
    <row r="31" spans="1:116" x14ac:dyDescent="0.25">
      <c r="A31" s="901" t="s">
        <v>27</v>
      </c>
      <c r="B31" s="902" t="s">
        <v>31</v>
      </c>
      <c r="C31" s="909">
        <v>765.40486044176703</v>
      </c>
      <c r="D31" s="909">
        <v>1278.4116911143999</v>
      </c>
      <c r="E31" s="910">
        <v>2060.5517491134701</v>
      </c>
      <c r="Q31" s="13"/>
      <c r="AH31" s="13"/>
      <c r="AZ31" s="13"/>
      <c r="BQ31" s="13"/>
      <c r="BR31" s="898" t="s">
        <v>25</v>
      </c>
      <c r="BS31" s="2" t="s">
        <v>749</v>
      </c>
      <c r="BT31" s="907">
        <v>795.32937500000003</v>
      </c>
      <c r="BU31" s="907">
        <v>1330.40199433217</v>
      </c>
      <c r="BV31" s="908">
        <v>2103.5502063740901</v>
      </c>
      <c r="CF31" s="13"/>
      <c r="CU31" s="13"/>
      <c r="DL31" s="13"/>
    </row>
    <row r="32" spans="1:116" x14ac:dyDescent="0.25">
      <c r="Q32" s="13"/>
      <c r="AH32" s="13"/>
      <c r="AZ32" s="13"/>
      <c r="BQ32" s="13"/>
      <c r="BR32" s="898" t="s">
        <v>26</v>
      </c>
      <c r="BS32" s="2" t="s">
        <v>749</v>
      </c>
      <c r="BT32" s="907">
        <v>781.90165936456503</v>
      </c>
      <c r="BU32" s="907">
        <v>1316.59864308952</v>
      </c>
      <c r="BV32" s="908">
        <v>2098.75667078472</v>
      </c>
      <c r="CF32" s="13"/>
      <c r="CU32" s="13"/>
      <c r="DL32" s="13"/>
    </row>
    <row r="33" spans="17:123" x14ac:dyDescent="0.25">
      <c r="Q33" s="13"/>
      <c r="AH33" s="13"/>
      <c r="AZ33" s="13"/>
      <c r="BQ33" s="13"/>
      <c r="BR33" s="901" t="s">
        <v>27</v>
      </c>
      <c r="BS33" s="4" t="s">
        <v>749</v>
      </c>
      <c r="BT33" s="909">
        <v>752.55374094202898</v>
      </c>
      <c r="BU33" s="909">
        <v>1280.6914687266799</v>
      </c>
      <c r="BV33" s="910">
        <v>2084.1185442546598</v>
      </c>
      <c r="CF33" s="13"/>
      <c r="CU33" s="13"/>
      <c r="DL33" s="13"/>
    </row>
    <row r="34" spans="17:123" x14ac:dyDescent="0.25">
      <c r="Q34" s="13"/>
      <c r="AH34" s="13"/>
      <c r="AZ34" s="13"/>
      <c r="BQ34" s="13"/>
      <c r="CF34" s="13"/>
      <c r="CU34" s="13"/>
      <c r="DL34" s="13"/>
    </row>
    <row r="35" spans="17:123" x14ac:dyDescent="0.25">
      <c r="Q35" s="13"/>
      <c r="AH35" s="13"/>
      <c r="AZ35" s="13"/>
      <c r="BQ35" s="13"/>
      <c r="CF35" s="13"/>
      <c r="CU35" s="13"/>
      <c r="DL35" s="13"/>
    </row>
    <row r="36" spans="17:123" x14ac:dyDescent="0.25">
      <c r="Q36" s="13"/>
      <c r="AH36" s="13"/>
      <c r="AZ36" s="13"/>
      <c r="BQ36" s="13"/>
      <c r="CF36" s="13"/>
      <c r="CU36" s="13"/>
      <c r="DL36" s="13"/>
    </row>
    <row r="37" spans="17:123" x14ac:dyDescent="0.25">
      <c r="Q37" s="13"/>
      <c r="AH37" s="13"/>
      <c r="AZ37" s="13"/>
      <c r="BQ37" s="13"/>
      <c r="CF37" s="13"/>
      <c r="CU37" s="13"/>
      <c r="DL37" s="13"/>
    </row>
    <row r="38" spans="17:123" x14ac:dyDescent="0.25">
      <c r="Q38" s="13"/>
      <c r="AH38" s="13"/>
      <c r="AZ38" s="13"/>
      <c r="BQ38" s="13"/>
      <c r="CF38" s="13"/>
      <c r="CU38" s="13"/>
      <c r="DL38" s="13"/>
    </row>
    <row r="39" spans="17:123" x14ac:dyDescent="0.25">
      <c r="Q39" s="13"/>
      <c r="AH39" s="13"/>
      <c r="AZ39" s="13"/>
      <c r="BQ39" s="13"/>
      <c r="CF39" s="13"/>
      <c r="CU39" s="13"/>
      <c r="DL39" s="13"/>
    </row>
    <row r="40" spans="17:123" x14ac:dyDescent="0.25">
      <c r="Q40" s="13"/>
      <c r="AH40" s="13"/>
      <c r="AZ40" s="13"/>
      <c r="BQ40" s="13"/>
      <c r="CF40" s="13"/>
      <c r="CU40" s="13"/>
      <c r="DL40" s="13"/>
    </row>
    <row r="41" spans="17:123" ht="15.75" x14ac:dyDescent="0.25">
      <c r="Q41" s="13"/>
      <c r="AH41" s="13"/>
      <c r="AI41" s="892" t="s">
        <v>188</v>
      </c>
      <c r="AO41" s="892" t="s">
        <v>220</v>
      </c>
      <c r="AZ41" s="13"/>
      <c r="BA41" s="892" t="s">
        <v>193</v>
      </c>
      <c r="BG41" s="892" t="s">
        <v>225</v>
      </c>
      <c r="BQ41" s="13"/>
      <c r="BR41" s="892" t="s">
        <v>198</v>
      </c>
      <c r="BX41" s="892" t="s">
        <v>230</v>
      </c>
      <c r="CF41" s="13"/>
      <c r="CG41" s="892" t="s">
        <v>203</v>
      </c>
      <c r="CM41" s="892" t="s">
        <v>235</v>
      </c>
      <c r="CU41" s="13"/>
      <c r="CV41" s="892" t="s">
        <v>208</v>
      </c>
      <c r="DB41" s="892" t="s">
        <v>240</v>
      </c>
      <c r="DL41" s="13"/>
      <c r="DM41" s="892" t="s">
        <v>213</v>
      </c>
      <c r="DS41" s="892" t="s">
        <v>245</v>
      </c>
    </row>
    <row r="42" spans="17:123" x14ac:dyDescent="0.25">
      <c r="Q42" s="13"/>
      <c r="AH42" s="13"/>
      <c r="AI42" s="893" t="s">
        <v>23</v>
      </c>
      <c r="AJ42" s="893"/>
      <c r="AK42" s="893"/>
      <c r="AL42" s="893"/>
      <c r="AM42" s="893"/>
      <c r="AZ42" s="13"/>
      <c r="BA42" s="893" t="s">
        <v>23</v>
      </c>
      <c r="BB42" s="893"/>
      <c r="BC42" s="893"/>
      <c r="BD42" s="893"/>
      <c r="BE42" s="893"/>
      <c r="BQ42" s="13"/>
      <c r="BR42" s="893" t="s">
        <v>23</v>
      </c>
      <c r="BS42" s="893"/>
      <c r="BT42" s="893"/>
      <c r="BU42" s="893"/>
      <c r="BV42" s="893"/>
      <c r="CF42" s="13"/>
      <c r="CG42" s="893" t="s">
        <v>23</v>
      </c>
      <c r="CH42" s="893"/>
      <c r="CI42" s="893"/>
      <c r="CJ42" s="893"/>
      <c r="CK42" s="893"/>
      <c r="CU42" s="13"/>
      <c r="CV42" s="893" t="s">
        <v>23</v>
      </c>
      <c r="CW42" s="893"/>
      <c r="CX42" s="893"/>
      <c r="CY42" s="893"/>
      <c r="CZ42" s="893"/>
      <c r="DL42" s="13"/>
      <c r="DM42" s="893" t="s">
        <v>23</v>
      </c>
      <c r="DN42" s="893"/>
      <c r="DO42" s="893"/>
      <c r="DP42" s="893"/>
      <c r="DQ42" s="893"/>
    </row>
    <row r="43" spans="17:123" x14ac:dyDescent="0.25">
      <c r="Q43" s="13"/>
      <c r="AH43" s="13"/>
      <c r="AI43" s="894" t="s">
        <v>17</v>
      </c>
      <c r="AJ43" s="895" t="s">
        <v>34</v>
      </c>
      <c r="AK43" s="905" t="s">
        <v>19</v>
      </c>
      <c r="AL43" s="905" t="s">
        <v>20</v>
      </c>
      <c r="AM43" s="906" t="s">
        <v>21</v>
      </c>
      <c r="AZ43" s="13"/>
      <c r="BA43" s="894" t="s">
        <v>17</v>
      </c>
      <c r="BB43" s="895" t="s">
        <v>34</v>
      </c>
      <c r="BC43" s="905" t="s">
        <v>19</v>
      </c>
      <c r="BD43" s="905" t="s">
        <v>20</v>
      </c>
      <c r="BE43" s="906" t="s">
        <v>21</v>
      </c>
      <c r="BQ43" s="13"/>
      <c r="BR43" s="894" t="s">
        <v>17</v>
      </c>
      <c r="BS43" s="895" t="s">
        <v>34</v>
      </c>
      <c r="BT43" s="905" t="s">
        <v>19</v>
      </c>
      <c r="BU43" s="905" t="s">
        <v>20</v>
      </c>
      <c r="BV43" s="906" t="s">
        <v>21</v>
      </c>
      <c r="CF43" s="13"/>
      <c r="CG43" s="894" t="s">
        <v>17</v>
      </c>
      <c r="CH43" s="895" t="s">
        <v>34</v>
      </c>
      <c r="CI43" s="905" t="s">
        <v>19</v>
      </c>
      <c r="CJ43" s="905" t="s">
        <v>20</v>
      </c>
      <c r="CK43" s="906" t="s">
        <v>21</v>
      </c>
      <c r="CU43" s="13"/>
      <c r="CV43" s="894" t="s">
        <v>17</v>
      </c>
      <c r="CW43" s="895" t="s">
        <v>34</v>
      </c>
      <c r="CX43" s="905" t="s">
        <v>19</v>
      </c>
      <c r="CY43" s="905" t="s">
        <v>20</v>
      </c>
      <c r="CZ43" s="906" t="s">
        <v>21</v>
      </c>
      <c r="DL43" s="13"/>
      <c r="DM43" s="894" t="s">
        <v>17</v>
      </c>
      <c r="DN43" s="895" t="s">
        <v>34</v>
      </c>
      <c r="DO43" s="905" t="s">
        <v>19</v>
      </c>
      <c r="DP43" s="905" t="s">
        <v>20</v>
      </c>
      <c r="DQ43" s="906" t="s">
        <v>21</v>
      </c>
    </row>
    <row r="44" spans="17:123" x14ac:dyDescent="0.25">
      <c r="Q44" s="13"/>
      <c r="AH44" s="13"/>
      <c r="AI44" s="894" t="s">
        <v>22</v>
      </c>
      <c r="AJ44" s="895" t="s">
        <v>35</v>
      </c>
      <c r="AK44" s="905">
        <v>674.18586144675805</v>
      </c>
      <c r="AL44" s="905">
        <v>1089.0637183936201</v>
      </c>
      <c r="AM44" s="906">
        <v>1726.2111274154499</v>
      </c>
      <c r="AZ44" s="13"/>
      <c r="BA44" s="894" t="s">
        <v>120</v>
      </c>
      <c r="BB44" s="895" t="s">
        <v>35</v>
      </c>
      <c r="BC44" s="905">
        <v>2576.2327419354801</v>
      </c>
      <c r="BD44" s="905">
        <v>3995.3152808988798</v>
      </c>
      <c r="BE44" s="906">
        <v>6098.6041521739098</v>
      </c>
      <c r="BQ44" s="13"/>
      <c r="BR44" s="894" t="s">
        <v>25</v>
      </c>
      <c r="BS44" s="12" t="s">
        <v>31</v>
      </c>
      <c r="BT44" s="905">
        <v>744.24130000000002</v>
      </c>
      <c r="BU44" s="905">
        <v>1201.44029304029</v>
      </c>
      <c r="BV44" s="906">
        <v>1885.6483516483499</v>
      </c>
      <c r="CF44" s="13"/>
      <c r="CG44" s="894" t="s">
        <v>122</v>
      </c>
      <c r="CH44" s="12" t="s">
        <v>31</v>
      </c>
      <c r="CI44" s="905">
        <v>2672.1319799054299</v>
      </c>
      <c r="CJ44" s="905">
        <v>4191.61103260869</v>
      </c>
      <c r="CK44" s="906">
        <v>6407.6329257246398</v>
      </c>
      <c r="CU44" s="13"/>
      <c r="CV44" s="894" t="s">
        <v>22</v>
      </c>
      <c r="CW44" s="895" t="s">
        <v>63</v>
      </c>
      <c r="CX44" s="905">
        <v>652.23683333333304</v>
      </c>
      <c r="CY44" s="905">
        <v>1070.73644200627</v>
      </c>
      <c r="CZ44" s="906">
        <v>1701.8900555555599</v>
      </c>
      <c r="DL44" s="13"/>
      <c r="DM44" s="894" t="s">
        <v>120</v>
      </c>
      <c r="DN44" s="895" t="s">
        <v>63</v>
      </c>
      <c r="DO44" s="905">
        <v>2512.7772790253198</v>
      </c>
      <c r="DP44" s="905">
        <v>3947.6612123360501</v>
      </c>
      <c r="DQ44" s="906">
        <v>6052.5204427083299</v>
      </c>
    </row>
    <row r="45" spans="17:123" x14ac:dyDescent="0.25">
      <c r="Q45" s="13"/>
      <c r="AH45" s="13"/>
      <c r="AI45" s="898" t="s">
        <v>24</v>
      </c>
      <c r="AJ45" s="893" t="s">
        <v>35</v>
      </c>
      <c r="AK45" s="907">
        <v>671.04713333333302</v>
      </c>
      <c r="AL45" s="907">
        <v>1083.2600732600699</v>
      </c>
      <c r="AM45" s="908">
        <v>1710.8368824653601</v>
      </c>
      <c r="AZ45" s="13"/>
      <c r="BA45" s="898" t="s">
        <v>121</v>
      </c>
      <c r="BB45" s="893" t="s">
        <v>35</v>
      </c>
      <c r="BC45" s="907">
        <v>2719.3603763440901</v>
      </c>
      <c r="BD45" s="907">
        <v>4198.4139999999998</v>
      </c>
      <c r="BE45" s="908">
        <v>6359.2004347826096</v>
      </c>
      <c r="BQ45" s="13"/>
      <c r="BR45" s="898" t="s">
        <v>26</v>
      </c>
      <c r="BS45" s="2" t="s">
        <v>31</v>
      </c>
      <c r="BT45" s="907">
        <v>713.00155555555602</v>
      </c>
      <c r="BU45" s="907">
        <v>1166.4298850574701</v>
      </c>
      <c r="BV45" s="908">
        <v>1848.77555193237</v>
      </c>
      <c r="CF45" s="13"/>
      <c r="CG45" s="898" t="s">
        <v>123</v>
      </c>
      <c r="CH45" s="2" t="s">
        <v>31</v>
      </c>
      <c r="CI45" s="907">
        <v>2643.7347985348001</v>
      </c>
      <c r="CJ45" s="907">
        <v>4140.1233333333303</v>
      </c>
      <c r="CK45" s="908">
        <v>6358.8230000000003</v>
      </c>
      <c r="CU45" s="13"/>
      <c r="CV45" s="898" t="s">
        <v>24</v>
      </c>
      <c r="CW45" s="893" t="s">
        <v>63</v>
      </c>
      <c r="CX45" s="907">
        <v>651.79958849830405</v>
      </c>
      <c r="CY45" s="907">
        <v>1071.2902173913001</v>
      </c>
      <c r="CZ45" s="908">
        <v>1698.5963467510701</v>
      </c>
      <c r="DL45" s="13"/>
      <c r="DM45" s="898" t="s">
        <v>121</v>
      </c>
      <c r="DN45" s="893" t="s">
        <v>63</v>
      </c>
      <c r="DO45" s="907">
        <v>2679.7471111111099</v>
      </c>
      <c r="DP45" s="907">
        <v>4172.5702173912996</v>
      </c>
      <c r="DQ45" s="908">
        <v>6324.8705357142899</v>
      </c>
    </row>
    <row r="46" spans="17:123" x14ac:dyDescent="0.25">
      <c r="Q46" s="13"/>
      <c r="AH46" s="13"/>
      <c r="AI46" s="898" t="s">
        <v>25</v>
      </c>
      <c r="AJ46" s="893" t="s">
        <v>35</v>
      </c>
      <c r="AK46" s="907">
        <v>761.11724561403503</v>
      </c>
      <c r="AL46" s="907">
        <v>1218.9095652173901</v>
      </c>
      <c r="AM46" s="908">
        <v>1903.0096506370501</v>
      </c>
      <c r="AZ46" s="13"/>
      <c r="BA46" s="898" t="s">
        <v>122</v>
      </c>
      <c r="BB46" s="893" t="s">
        <v>35</v>
      </c>
      <c r="BC46" s="907">
        <v>2718.7575294703001</v>
      </c>
      <c r="BD46" s="907">
        <v>4240.0341444600299</v>
      </c>
      <c r="BE46" s="908">
        <v>6461.6320467033001</v>
      </c>
      <c r="BQ46" s="13"/>
      <c r="BR46" s="898" t="s">
        <v>27</v>
      </c>
      <c r="BS46" s="2" t="s">
        <v>31</v>
      </c>
      <c r="BT46" s="907">
        <v>690.24537499999997</v>
      </c>
      <c r="BU46" s="907">
        <v>1134.5222019068001</v>
      </c>
      <c r="BV46" s="908">
        <v>1816.42124916388</v>
      </c>
      <c r="CF46" s="13"/>
      <c r="CG46" s="898" t="s">
        <v>122</v>
      </c>
      <c r="CH46" s="2" t="s">
        <v>42</v>
      </c>
      <c r="CI46" s="907">
        <v>2449</v>
      </c>
      <c r="CJ46" s="907">
        <v>3729.0329670329702</v>
      </c>
      <c r="CK46" s="908">
        <v>5579.2</v>
      </c>
      <c r="CU46" s="13"/>
      <c r="CV46" s="898" t="s">
        <v>25</v>
      </c>
      <c r="CW46" s="893" t="s">
        <v>63</v>
      </c>
      <c r="CX46" s="907">
        <v>743.64468833014803</v>
      </c>
      <c r="CY46" s="907">
        <v>1205.8150000000001</v>
      </c>
      <c r="CZ46" s="908">
        <v>1886.0351606545601</v>
      </c>
      <c r="DL46" s="13"/>
      <c r="DM46" s="898" t="s">
        <v>122</v>
      </c>
      <c r="DN46" s="893" t="s">
        <v>63</v>
      </c>
      <c r="DO46" s="907">
        <v>2661.6567222222302</v>
      </c>
      <c r="DP46" s="907">
        <v>4181.1493607415996</v>
      </c>
      <c r="DQ46" s="908">
        <v>6357.6200268753</v>
      </c>
    </row>
    <row r="47" spans="17:123" x14ac:dyDescent="0.25">
      <c r="Q47" s="13"/>
      <c r="AH47" s="13"/>
      <c r="AI47" s="898" t="s">
        <v>26</v>
      </c>
      <c r="AJ47" s="893" t="s">
        <v>35</v>
      </c>
      <c r="AK47" s="907">
        <v>729.27357669082096</v>
      </c>
      <c r="AL47" s="907">
        <v>1181.9217975261399</v>
      </c>
      <c r="AM47" s="908">
        <v>1867.51901457238</v>
      </c>
      <c r="AZ47" s="13"/>
      <c r="BA47" s="898" t="s">
        <v>123</v>
      </c>
      <c r="BB47" s="893" t="s">
        <v>35</v>
      </c>
      <c r="BC47" s="907">
        <v>2683.0884812320301</v>
      </c>
      <c r="BD47" s="907">
        <v>4179.6553333333304</v>
      </c>
      <c r="BE47" s="908">
        <v>6395.6986376811601</v>
      </c>
      <c r="BQ47" s="13"/>
      <c r="BR47" s="898" t="s">
        <v>25</v>
      </c>
      <c r="BS47" s="2" t="s">
        <v>42</v>
      </c>
      <c r="BT47" s="907">
        <v>686.65066666666701</v>
      </c>
      <c r="BU47" s="907">
        <v>1062.6979074117401</v>
      </c>
      <c r="BV47" s="908">
        <v>1665.1849999999999</v>
      </c>
      <c r="CF47" s="13"/>
      <c r="CG47" s="898" t="s">
        <v>123</v>
      </c>
      <c r="CH47" s="2" t="s">
        <v>42</v>
      </c>
      <c r="CI47" s="907">
        <v>2432.2133695652201</v>
      </c>
      <c r="CJ47" s="907">
        <v>3655.6123333333298</v>
      </c>
      <c r="CK47" s="908">
        <v>5479.4740000000002</v>
      </c>
      <c r="CU47" s="13"/>
      <c r="CV47" s="898" t="s">
        <v>26</v>
      </c>
      <c r="CW47" s="893" t="s">
        <v>63</v>
      </c>
      <c r="CX47" s="907">
        <v>705.67032967033003</v>
      </c>
      <c r="CY47" s="907">
        <v>1162.04</v>
      </c>
      <c r="CZ47" s="908">
        <v>1832.25866666667</v>
      </c>
      <c r="DL47" s="13"/>
      <c r="DM47" s="898" t="s">
        <v>123</v>
      </c>
      <c r="DN47" s="893" t="s">
        <v>63</v>
      </c>
      <c r="DO47" s="907">
        <v>2634.12040229885</v>
      </c>
      <c r="DP47" s="907">
        <v>4127.5855555555599</v>
      </c>
      <c r="DQ47" s="908">
        <v>6293.3242265886302</v>
      </c>
    </row>
    <row r="48" spans="17:123" x14ac:dyDescent="0.25">
      <c r="Q48" s="13"/>
      <c r="AH48" s="13"/>
      <c r="AI48" s="898" t="s">
        <v>27</v>
      </c>
      <c r="AJ48" s="893" t="s">
        <v>35</v>
      </c>
      <c r="AK48" s="907">
        <v>704.48096711259802</v>
      </c>
      <c r="AL48" s="907">
        <v>1149.7804130434799</v>
      </c>
      <c r="AM48" s="908">
        <v>1830.95682971014</v>
      </c>
      <c r="AZ48" s="13"/>
      <c r="BA48" s="898" t="s">
        <v>120</v>
      </c>
      <c r="BB48" s="893" t="s">
        <v>36</v>
      </c>
      <c r="BC48" s="907">
        <v>1608.6577010869601</v>
      </c>
      <c r="BD48" s="907">
        <v>2975.4382222222198</v>
      </c>
      <c r="BE48" s="908">
        <v>4829.9313888888901</v>
      </c>
      <c r="BQ48" s="13"/>
      <c r="BR48" s="898" t="s">
        <v>26</v>
      </c>
      <c r="BS48" s="2" t="s">
        <v>42</v>
      </c>
      <c r="BT48" s="907">
        <v>654.27099498327698</v>
      </c>
      <c r="BU48" s="907">
        <v>1036.53755656109</v>
      </c>
      <c r="BV48" s="908">
        <v>1625.7399166666701</v>
      </c>
      <c r="CF48" s="13"/>
      <c r="CG48" s="898" t="s">
        <v>122</v>
      </c>
      <c r="CH48" s="2" t="s">
        <v>43</v>
      </c>
      <c r="CI48" s="907">
        <v>4467.1242857142897</v>
      </c>
      <c r="CJ48" s="907">
        <v>6609.52434782609</v>
      </c>
      <c r="CK48" s="908">
        <v>9758.6622826087005</v>
      </c>
      <c r="CU48" s="13"/>
      <c r="CV48" s="898" t="s">
        <v>27</v>
      </c>
      <c r="CW48" s="893" t="s">
        <v>63</v>
      </c>
      <c r="CX48" s="907">
        <v>675.70080036629997</v>
      </c>
      <c r="CY48" s="907">
        <v>1118.1976630434799</v>
      </c>
      <c r="CZ48" s="908">
        <v>1787.6760313545101</v>
      </c>
      <c r="DL48" s="13"/>
      <c r="DM48" s="898" t="s">
        <v>120</v>
      </c>
      <c r="DN48" s="893" t="s">
        <v>64</v>
      </c>
      <c r="DO48" s="907">
        <v>2548.8157417781499</v>
      </c>
      <c r="DP48" s="907">
        <v>3870.5748168498098</v>
      </c>
      <c r="DQ48" s="908">
        <v>5924.9476331820397</v>
      </c>
    </row>
    <row r="49" spans="17:121" x14ac:dyDescent="0.25">
      <c r="Q49" s="13"/>
      <c r="AH49" s="13"/>
      <c r="AI49" s="898" t="s">
        <v>22</v>
      </c>
      <c r="AJ49" s="893" t="s">
        <v>36</v>
      </c>
      <c r="AK49" s="907">
        <v>370.54901516961303</v>
      </c>
      <c r="AL49" s="907">
        <v>788.32024770476301</v>
      </c>
      <c r="AM49" s="908">
        <v>1369.97911365238</v>
      </c>
      <c r="AZ49" s="13"/>
      <c r="BA49" s="898" t="s">
        <v>121</v>
      </c>
      <c r="BB49" s="893" t="s">
        <v>36</v>
      </c>
      <c r="BC49" s="907">
        <v>1769.2892975995601</v>
      </c>
      <c r="BD49" s="907">
        <v>3119.1233731883999</v>
      </c>
      <c r="BE49" s="908">
        <v>5060.9801876505799</v>
      </c>
      <c r="BQ49" s="13"/>
      <c r="BR49" s="898" t="s">
        <v>27</v>
      </c>
      <c r="BS49" s="2" t="s">
        <v>42</v>
      </c>
      <c r="BT49" s="907">
        <v>640.74514751496497</v>
      </c>
      <c r="BU49" s="907">
        <v>1009.28158152174</v>
      </c>
      <c r="BV49" s="908">
        <v>1600.78769416313</v>
      </c>
      <c r="CF49" s="13"/>
      <c r="CG49" s="898" t="s">
        <v>123</v>
      </c>
      <c r="CH49" s="2" t="s">
        <v>43</v>
      </c>
      <c r="CI49" s="907">
        <v>4419.7871646061203</v>
      </c>
      <c r="CJ49" s="907">
        <v>6774.3847753623104</v>
      </c>
      <c r="CK49" s="908">
        <v>10464.6053858695</v>
      </c>
      <c r="CU49" s="13"/>
      <c r="CV49" s="898" t="s">
        <v>22</v>
      </c>
      <c r="CW49" s="893" t="s">
        <v>64</v>
      </c>
      <c r="CX49" s="907">
        <v>706.06291239316295</v>
      </c>
      <c r="CY49" s="907">
        <v>1093.6157025089601</v>
      </c>
      <c r="CZ49" s="908">
        <v>1743.5863592379901</v>
      </c>
      <c r="DL49" s="13"/>
      <c r="DM49" s="898" t="s">
        <v>121</v>
      </c>
      <c r="DN49" s="893" t="s">
        <v>64</v>
      </c>
      <c r="DO49" s="907">
        <v>2599.0770839371899</v>
      </c>
      <c r="DP49" s="907">
        <v>3978.1346153846198</v>
      </c>
      <c r="DQ49" s="908">
        <v>6153.3341337209304</v>
      </c>
    </row>
    <row r="50" spans="17:121" x14ac:dyDescent="0.25">
      <c r="Q50" s="13"/>
      <c r="AH50" s="13"/>
      <c r="AI50" s="898" t="s">
        <v>24</v>
      </c>
      <c r="AJ50" s="893" t="s">
        <v>36</v>
      </c>
      <c r="AK50" s="907">
        <v>350.89006754658402</v>
      </c>
      <c r="AL50" s="907">
        <v>768.97706971651598</v>
      </c>
      <c r="AM50" s="908">
        <v>1386.2614561595501</v>
      </c>
      <c r="AZ50" s="13"/>
      <c r="BA50" s="898" t="s">
        <v>122</v>
      </c>
      <c r="BB50" s="893" t="s">
        <v>36</v>
      </c>
      <c r="BC50" s="907">
        <v>1792.4907777777701</v>
      </c>
      <c r="BD50" s="907">
        <v>3249.9520000000002</v>
      </c>
      <c r="BE50" s="908">
        <v>5294.0165990338201</v>
      </c>
      <c r="BQ50" s="13"/>
      <c r="BR50" s="898" t="s">
        <v>25</v>
      </c>
      <c r="BS50" s="2" t="s">
        <v>43</v>
      </c>
      <c r="BT50" s="907">
        <v>1279.1610169082101</v>
      </c>
      <c r="BU50" s="907">
        <v>1923.0643041967401</v>
      </c>
      <c r="BV50" s="908">
        <v>3016.2149522217001</v>
      </c>
      <c r="CF50" s="13"/>
      <c r="CG50" s="898" t="s">
        <v>122</v>
      </c>
      <c r="CH50" s="2" t="s">
        <v>44</v>
      </c>
      <c r="CI50" s="907">
        <v>3903.7915918653598</v>
      </c>
      <c r="CJ50" s="907">
        <v>5939.7197826087004</v>
      </c>
      <c r="CK50" s="908">
        <v>8977.0361666666595</v>
      </c>
      <c r="CU50" s="13"/>
      <c r="CV50" s="898" t="s">
        <v>24</v>
      </c>
      <c r="CW50" s="893" t="s">
        <v>64</v>
      </c>
      <c r="CX50" s="907">
        <v>675.13546774193503</v>
      </c>
      <c r="CY50" s="907">
        <v>1057.89064516129</v>
      </c>
      <c r="CZ50" s="908">
        <v>1686.14536897057</v>
      </c>
      <c r="DL50" s="13"/>
      <c r="DM50" s="898" t="s">
        <v>122</v>
      </c>
      <c r="DN50" s="893" t="s">
        <v>64</v>
      </c>
      <c r="DO50" s="907">
        <v>2685.3770329670301</v>
      </c>
      <c r="DP50" s="907">
        <v>4186.1512820512798</v>
      </c>
      <c r="DQ50" s="908">
        <v>6557.7802197802202</v>
      </c>
    </row>
    <row r="51" spans="17:121" x14ac:dyDescent="0.25">
      <c r="Q51" s="13"/>
      <c r="AH51" s="13"/>
      <c r="AI51" s="898" t="s">
        <v>25</v>
      </c>
      <c r="AJ51" s="893" t="s">
        <v>36</v>
      </c>
      <c r="AK51" s="907">
        <v>378.534219066937</v>
      </c>
      <c r="AL51" s="907">
        <v>846.87919999999997</v>
      </c>
      <c r="AM51" s="908">
        <v>1464.8419780219799</v>
      </c>
      <c r="AZ51" s="13"/>
      <c r="BA51" s="901" t="s">
        <v>123</v>
      </c>
      <c r="BB51" s="902" t="s">
        <v>36</v>
      </c>
      <c r="BC51" s="909">
        <v>2091.9499902452599</v>
      </c>
      <c r="BD51" s="909">
        <v>3546.2792137681199</v>
      </c>
      <c r="BE51" s="910">
        <v>5699.4886213768104</v>
      </c>
      <c r="BQ51" s="13"/>
      <c r="BR51" s="898" t="s">
        <v>26</v>
      </c>
      <c r="BS51" s="2" t="s">
        <v>43</v>
      </c>
      <c r="BT51" s="907">
        <v>1189.97141304348</v>
      </c>
      <c r="BU51" s="907">
        <v>1801.7932531055901</v>
      </c>
      <c r="BV51" s="908">
        <v>2804.0272456601401</v>
      </c>
      <c r="CF51" s="13"/>
      <c r="CG51" s="898" t="s">
        <v>123</v>
      </c>
      <c r="CH51" s="2" t="s">
        <v>44</v>
      </c>
      <c r="CI51" s="907">
        <v>3723.2689655172398</v>
      </c>
      <c r="CJ51" s="907">
        <v>5681.0444444444402</v>
      </c>
      <c r="CK51" s="908">
        <v>8395.8177024859706</v>
      </c>
      <c r="CU51" s="13"/>
      <c r="CV51" s="898" t="s">
        <v>25</v>
      </c>
      <c r="CW51" s="893" t="s">
        <v>64</v>
      </c>
      <c r="CX51" s="907">
        <v>746.61620000000005</v>
      </c>
      <c r="CY51" s="907">
        <v>1174.24182685253</v>
      </c>
      <c r="CZ51" s="908">
        <v>1883.3621385645299</v>
      </c>
      <c r="DL51" s="13"/>
      <c r="DM51" s="901" t="s">
        <v>123</v>
      </c>
      <c r="DN51" s="902" t="s">
        <v>64</v>
      </c>
      <c r="DO51" s="909">
        <v>2669.5957327586202</v>
      </c>
      <c r="DP51" s="909">
        <v>4181.0296086956496</v>
      </c>
      <c r="DQ51" s="910">
        <v>6591.3649016116997</v>
      </c>
    </row>
    <row r="52" spans="17:121" x14ac:dyDescent="0.25">
      <c r="Q52" s="13"/>
      <c r="AH52" s="13"/>
      <c r="AI52" s="898" t="s">
        <v>26</v>
      </c>
      <c r="AJ52" s="893" t="s">
        <v>36</v>
      </c>
      <c r="AK52" s="907">
        <v>498.59768867066799</v>
      </c>
      <c r="AL52" s="907">
        <v>962.80588888888894</v>
      </c>
      <c r="AM52" s="908">
        <v>1601.4890952646299</v>
      </c>
      <c r="AZ52" s="13"/>
      <c r="BQ52" s="13"/>
      <c r="BR52" s="898" t="s">
        <v>27</v>
      </c>
      <c r="BS52" s="2" t="s">
        <v>43</v>
      </c>
      <c r="BT52" s="907">
        <v>1164.8618604651199</v>
      </c>
      <c r="BU52" s="907">
        <v>1775.2479492600401</v>
      </c>
      <c r="BV52" s="908">
        <v>2926.8117391304299</v>
      </c>
      <c r="CF52" s="13"/>
      <c r="CG52" s="898" t="s">
        <v>122</v>
      </c>
      <c r="CH52" s="2" t="s">
        <v>45</v>
      </c>
      <c r="CI52" s="907">
        <v>4445.884</v>
      </c>
      <c r="CJ52" s="907">
        <v>6714.1102486986701</v>
      </c>
      <c r="CK52" s="908">
        <v>10279.122934782599</v>
      </c>
      <c r="CU52" s="13"/>
      <c r="CV52" s="898" t="s">
        <v>26</v>
      </c>
      <c r="CW52" s="893" t="s">
        <v>64</v>
      </c>
      <c r="CX52" s="907">
        <v>743.07315204678298</v>
      </c>
      <c r="CY52" s="907">
        <v>1183.4071847826101</v>
      </c>
      <c r="CZ52" s="908">
        <v>1918.34184432234</v>
      </c>
      <c r="DL52" s="13"/>
    </row>
    <row r="53" spans="17:121" x14ac:dyDescent="0.25">
      <c r="Q53" s="13"/>
      <c r="AH53" s="13"/>
      <c r="AI53" s="901" t="s">
        <v>27</v>
      </c>
      <c r="AJ53" s="902" t="s">
        <v>36</v>
      </c>
      <c r="AK53" s="909">
        <v>584.40350000000001</v>
      </c>
      <c r="AL53" s="909">
        <v>1017.91633333333</v>
      </c>
      <c r="AM53" s="910">
        <v>1698.2406340579701</v>
      </c>
      <c r="AZ53" s="13"/>
      <c r="BQ53" s="13"/>
      <c r="BR53" s="898" t="s">
        <v>25</v>
      </c>
      <c r="BS53" s="2" t="s">
        <v>44</v>
      </c>
      <c r="BT53" s="907">
        <v>1067.45505570818</v>
      </c>
      <c r="BU53" s="907">
        <v>1664.65591159421</v>
      </c>
      <c r="BV53" s="908">
        <v>2587.5109211259801</v>
      </c>
      <c r="CF53" s="13"/>
      <c r="CG53" s="898" t="s">
        <v>123</v>
      </c>
      <c r="CH53" s="2" t="s">
        <v>45</v>
      </c>
      <c r="CI53" s="907">
        <v>4475.4306521739099</v>
      </c>
      <c r="CJ53" s="907">
        <v>6707.3593333333301</v>
      </c>
      <c r="CK53" s="908">
        <v>10296.0756838868</v>
      </c>
      <c r="CU53" s="13"/>
      <c r="CV53" s="901" t="s">
        <v>27</v>
      </c>
      <c r="CW53" s="902" t="s">
        <v>64</v>
      </c>
      <c r="CX53" s="909">
        <v>753.34142314475696</v>
      </c>
      <c r="CY53" s="909">
        <v>1203.01933333333</v>
      </c>
      <c r="CZ53" s="910">
        <v>1934.6859999999999</v>
      </c>
      <c r="DL53" s="13"/>
    </row>
    <row r="54" spans="17:121" x14ac:dyDescent="0.25">
      <c r="Q54" s="13"/>
      <c r="AH54" s="13"/>
      <c r="AZ54" s="13"/>
      <c r="BQ54" s="13"/>
      <c r="BR54" s="898" t="s">
        <v>26</v>
      </c>
      <c r="BS54" s="2" t="s">
        <v>44</v>
      </c>
      <c r="BT54" s="907">
        <v>1025.68273659899</v>
      </c>
      <c r="BU54" s="907">
        <v>1628.3242632850299</v>
      </c>
      <c r="BV54" s="908">
        <v>2621.5990769827999</v>
      </c>
      <c r="CF54" s="13"/>
      <c r="CG54" s="898" t="s">
        <v>122</v>
      </c>
      <c r="CH54" s="2" t="s">
        <v>46</v>
      </c>
      <c r="CI54" s="907">
        <v>3826.1646666666702</v>
      </c>
      <c r="CJ54" s="907">
        <v>5747.4912941176499</v>
      </c>
      <c r="CK54" s="908">
        <v>8499.4390217391301</v>
      </c>
      <c r="CU54" s="13"/>
      <c r="DL54" s="13"/>
    </row>
    <row r="55" spans="17:121" x14ac:dyDescent="0.25">
      <c r="Q55" s="13"/>
      <c r="AH55" s="13"/>
      <c r="AZ55" s="13"/>
      <c r="BQ55" s="13"/>
      <c r="BR55" s="898" t="s">
        <v>27</v>
      </c>
      <c r="BS55" s="2" t="s">
        <v>44</v>
      </c>
      <c r="BT55" s="907">
        <v>1011.70706521739</v>
      </c>
      <c r="BU55" s="907">
        <v>1610.10065217391</v>
      </c>
      <c r="BV55" s="908">
        <v>2599.1573870573902</v>
      </c>
      <c r="CF55" s="13"/>
      <c r="CG55" s="898" t="s">
        <v>123</v>
      </c>
      <c r="CH55" s="2" t="s">
        <v>46</v>
      </c>
      <c r="CI55" s="907">
        <v>3995.2354515050201</v>
      </c>
      <c r="CJ55" s="907">
        <v>6049.5847826087002</v>
      </c>
      <c r="CK55" s="908">
        <v>9013.9056521739094</v>
      </c>
      <c r="CU55" s="13"/>
      <c r="DL55" s="13"/>
    </row>
    <row r="56" spans="17:121" x14ac:dyDescent="0.25">
      <c r="Q56" s="13"/>
      <c r="AH56" s="13"/>
      <c r="AZ56" s="13"/>
      <c r="BQ56" s="13"/>
      <c r="BR56" s="898" t="s">
        <v>25</v>
      </c>
      <c r="BS56" s="2" t="s">
        <v>45</v>
      </c>
      <c r="BT56" s="907">
        <v>1216.53917893266</v>
      </c>
      <c r="BU56" s="907">
        <v>1902.0226666666699</v>
      </c>
      <c r="BV56" s="908">
        <v>3113.6049148760799</v>
      </c>
      <c r="CF56" s="13"/>
      <c r="CG56" s="898" t="s">
        <v>122</v>
      </c>
      <c r="CH56" s="2" t="s">
        <v>47</v>
      </c>
      <c r="CI56" s="907">
        <v>4162.4086666666699</v>
      </c>
      <c r="CJ56" s="907">
        <v>6169.2385869565196</v>
      </c>
      <c r="CK56" s="908">
        <v>9044.2448888888903</v>
      </c>
      <c r="CU56" s="13"/>
      <c r="DL56" s="13"/>
    </row>
    <row r="57" spans="17:121" x14ac:dyDescent="0.25">
      <c r="Q57" s="13"/>
      <c r="AH57" s="13"/>
      <c r="AZ57" s="13"/>
      <c r="BQ57" s="13"/>
      <c r="BR57" s="898" t="s">
        <v>26</v>
      </c>
      <c r="BS57" s="2" t="s">
        <v>45</v>
      </c>
      <c r="BT57" s="907">
        <v>1177.9746666666699</v>
      </c>
      <c r="BU57" s="907">
        <v>1833.5</v>
      </c>
      <c r="BV57" s="908">
        <v>3013.6932183908002</v>
      </c>
      <c r="CF57" s="13"/>
      <c r="CG57" s="898" t="s">
        <v>123</v>
      </c>
      <c r="CH57" s="2" t="s">
        <v>47</v>
      </c>
      <c r="CI57" s="907">
        <v>4304.3014285714298</v>
      </c>
      <c r="CJ57" s="907">
        <v>6417.1459999999997</v>
      </c>
      <c r="CK57" s="908">
        <v>9423.0282608695707</v>
      </c>
      <c r="CU57" s="13"/>
      <c r="DL57" s="13"/>
    </row>
    <row r="58" spans="17:121" x14ac:dyDescent="0.25">
      <c r="Q58" s="13"/>
      <c r="AH58" s="13"/>
      <c r="AZ58" s="13"/>
      <c r="BQ58" s="13"/>
      <c r="BR58" s="898" t="s">
        <v>27</v>
      </c>
      <c r="BS58" s="2" t="s">
        <v>45</v>
      </c>
      <c r="BT58" s="907">
        <v>1177.7766666666701</v>
      </c>
      <c r="BU58" s="907">
        <v>1877.86533333333</v>
      </c>
      <c r="BV58" s="908">
        <v>3193.826</v>
      </c>
      <c r="CF58" s="13"/>
      <c r="CG58" s="898" t="s">
        <v>122</v>
      </c>
      <c r="CH58" s="2" t="s">
        <v>48</v>
      </c>
      <c r="CI58" s="907">
        <v>3508.9539495506801</v>
      </c>
      <c r="CJ58" s="907">
        <v>5301.2442830712298</v>
      </c>
      <c r="CK58" s="908">
        <v>7894.6975225718197</v>
      </c>
      <c r="CU58" s="13"/>
      <c r="DL58" s="13"/>
    </row>
    <row r="59" spans="17:121" x14ac:dyDescent="0.25">
      <c r="Q59" s="13"/>
      <c r="AH59" s="13"/>
      <c r="AZ59" s="13"/>
      <c r="BQ59" s="13"/>
      <c r="BR59" s="898" t="s">
        <v>25</v>
      </c>
      <c r="BS59" s="2" t="s">
        <v>46</v>
      </c>
      <c r="BT59" s="907">
        <v>1036.9106235069301</v>
      </c>
      <c r="BU59" s="907">
        <v>1645.7472527472501</v>
      </c>
      <c r="BV59" s="908">
        <v>2601.5671170568498</v>
      </c>
      <c r="CF59" s="13"/>
      <c r="CG59" s="898" t="s">
        <v>123</v>
      </c>
      <c r="CH59" s="2" t="s">
        <v>48</v>
      </c>
      <c r="CI59" s="907">
        <v>3527.1032231446102</v>
      </c>
      <c r="CJ59" s="907">
        <v>5482.1159444444402</v>
      </c>
      <c r="CK59" s="908">
        <v>8101.7348281505701</v>
      </c>
      <c r="CU59" s="13"/>
      <c r="DL59" s="13"/>
    </row>
    <row r="60" spans="17:121" x14ac:dyDescent="0.25">
      <c r="Q60" s="13"/>
      <c r="AH60" s="13"/>
      <c r="AZ60" s="13"/>
      <c r="BQ60" s="13"/>
      <c r="BR60" s="898" t="s">
        <v>26</v>
      </c>
      <c r="BS60" s="2" t="s">
        <v>46</v>
      </c>
      <c r="BT60" s="907">
        <v>1012.80014492754</v>
      </c>
      <c r="BU60" s="907">
        <v>1640.74794444445</v>
      </c>
      <c r="BV60" s="908">
        <v>2606.1850865981901</v>
      </c>
      <c r="CF60" s="13"/>
      <c r="CG60" s="898" t="s">
        <v>122</v>
      </c>
      <c r="CH60" s="2" t="s">
        <v>749</v>
      </c>
      <c r="CI60" s="907">
        <v>2701.5127747678698</v>
      </c>
      <c r="CJ60" s="907">
        <v>4266.1099999999997</v>
      </c>
      <c r="CK60" s="908">
        <v>6519.1289704836299</v>
      </c>
      <c r="CU60" s="13"/>
      <c r="DL60" s="13"/>
    </row>
    <row r="61" spans="17:121" x14ac:dyDescent="0.25">
      <c r="Q61" s="13"/>
      <c r="AH61" s="13"/>
      <c r="AZ61" s="13"/>
      <c r="BQ61" s="13"/>
      <c r="BR61" s="898" t="s">
        <v>27</v>
      </c>
      <c r="BS61" s="2" t="s">
        <v>46</v>
      </c>
      <c r="BT61" s="907">
        <v>1029.4946371237399</v>
      </c>
      <c r="BU61" s="907">
        <v>1688.2821655518401</v>
      </c>
      <c r="BV61" s="908">
        <v>2691.4658090279199</v>
      </c>
      <c r="CF61" s="13"/>
      <c r="CG61" s="901" t="s">
        <v>123</v>
      </c>
      <c r="CH61" s="4" t="s">
        <v>749</v>
      </c>
      <c r="CI61" s="909">
        <v>2669.7123750000001</v>
      </c>
      <c r="CJ61" s="909">
        <v>4239.5198623188398</v>
      </c>
      <c r="CK61" s="910">
        <v>6548.4828985507202</v>
      </c>
      <c r="CU61" s="13"/>
      <c r="DL61" s="13"/>
    </row>
    <row r="62" spans="17:121" x14ac:dyDescent="0.25">
      <c r="Q62" s="13"/>
      <c r="AH62" s="13"/>
      <c r="AZ62" s="13"/>
      <c r="BQ62" s="13"/>
      <c r="BR62" s="898" t="s">
        <v>25</v>
      </c>
      <c r="BS62" s="2" t="s">
        <v>47</v>
      </c>
      <c r="BT62" s="907">
        <v>1144.15333333333</v>
      </c>
      <c r="BU62" s="907">
        <v>1722.8259583333299</v>
      </c>
      <c r="BV62" s="908">
        <v>2630.4668131868102</v>
      </c>
      <c r="CF62" s="13"/>
      <c r="CU62" s="13"/>
      <c r="DL62" s="13"/>
    </row>
    <row r="63" spans="17:121" x14ac:dyDescent="0.25">
      <c r="Q63" s="13"/>
      <c r="AH63" s="13"/>
      <c r="AZ63" s="13"/>
      <c r="BQ63" s="13"/>
      <c r="BR63" s="898" t="s">
        <v>26</v>
      </c>
      <c r="BS63" s="2" t="s">
        <v>47</v>
      </c>
      <c r="BT63" s="907">
        <v>1113.1859149546101</v>
      </c>
      <c r="BU63" s="907">
        <v>1680.93333333333</v>
      </c>
      <c r="BV63" s="908">
        <v>2600.0336666666599</v>
      </c>
      <c r="CF63" s="13"/>
      <c r="CU63" s="13"/>
      <c r="DL63" s="13"/>
    </row>
    <row r="64" spans="17:121" x14ac:dyDescent="0.25">
      <c r="Q64" s="13"/>
      <c r="AH64" s="13"/>
      <c r="AZ64" s="13"/>
      <c r="BQ64" s="13"/>
      <c r="BR64" s="898" t="s">
        <v>27</v>
      </c>
      <c r="BS64" s="2" t="s">
        <v>47</v>
      </c>
      <c r="BT64" s="907">
        <v>1049.08323339704</v>
      </c>
      <c r="BU64" s="907">
        <v>1618.385</v>
      </c>
      <c r="BV64" s="908">
        <v>2566.5774999999999</v>
      </c>
      <c r="CF64" s="13"/>
      <c r="CU64" s="13"/>
      <c r="DL64" s="13"/>
    </row>
    <row r="65" spans="17:123" x14ac:dyDescent="0.25">
      <c r="Q65" s="13"/>
      <c r="AH65" s="13"/>
      <c r="AZ65" s="13"/>
      <c r="BQ65" s="13"/>
      <c r="BR65" s="898" t="s">
        <v>25</v>
      </c>
      <c r="BS65" s="2" t="s">
        <v>48</v>
      </c>
      <c r="BT65" s="907">
        <v>954.40809523809605</v>
      </c>
      <c r="BU65" s="907">
        <v>1500.2027647058801</v>
      </c>
      <c r="BV65" s="908">
        <v>2326.9488858695699</v>
      </c>
      <c r="CF65" s="13"/>
      <c r="CU65" s="13"/>
      <c r="DL65" s="13"/>
    </row>
    <row r="66" spans="17:123" x14ac:dyDescent="0.25">
      <c r="Q66" s="13"/>
      <c r="AH66" s="13"/>
      <c r="AZ66" s="13"/>
      <c r="BQ66" s="13"/>
      <c r="BR66" s="898" t="s">
        <v>26</v>
      </c>
      <c r="BS66" s="2" t="s">
        <v>48</v>
      </c>
      <c r="BT66" s="907">
        <v>949.52338709677394</v>
      </c>
      <c r="BU66" s="907">
        <v>1495.2584137931001</v>
      </c>
      <c r="BV66" s="908">
        <v>2375.4598055555598</v>
      </c>
      <c r="CF66" s="13"/>
      <c r="CU66" s="13"/>
      <c r="DL66" s="13"/>
    </row>
    <row r="67" spans="17:123" x14ac:dyDescent="0.25">
      <c r="Q67" s="13"/>
      <c r="AH67" s="13"/>
      <c r="AZ67" s="13"/>
      <c r="BQ67" s="13"/>
      <c r="BR67" s="898" t="s">
        <v>27</v>
      </c>
      <c r="BS67" s="2" t="s">
        <v>48</v>
      </c>
      <c r="BT67" s="907">
        <v>895.13320144529303</v>
      </c>
      <c r="BU67" s="907">
        <v>1469.5971916971901</v>
      </c>
      <c r="BV67" s="908">
        <v>2355.2285869565198</v>
      </c>
      <c r="CF67" s="13"/>
      <c r="CU67" s="13"/>
      <c r="DL67" s="13"/>
    </row>
    <row r="68" spans="17:123" x14ac:dyDescent="0.25">
      <c r="Q68" s="13"/>
      <c r="AH68" s="13"/>
      <c r="AZ68" s="13"/>
      <c r="BQ68" s="13"/>
      <c r="BR68" s="898" t="s">
        <v>25</v>
      </c>
      <c r="BS68" s="2" t="s">
        <v>749</v>
      </c>
      <c r="BT68" s="907">
        <v>754.07327727272695</v>
      </c>
      <c r="BU68" s="907">
        <v>1228.1099375312299</v>
      </c>
      <c r="BV68" s="908">
        <v>1915.7465627506001</v>
      </c>
      <c r="CF68" s="13"/>
      <c r="CU68" s="13"/>
      <c r="DL68" s="13"/>
    </row>
    <row r="69" spans="17:123" x14ac:dyDescent="0.25">
      <c r="Q69" s="13"/>
      <c r="AH69" s="13"/>
      <c r="AZ69" s="13"/>
      <c r="BQ69" s="13"/>
      <c r="BR69" s="898" t="s">
        <v>26</v>
      </c>
      <c r="BS69" s="2" t="s">
        <v>749</v>
      </c>
      <c r="BT69" s="907">
        <v>716.13216666666699</v>
      </c>
      <c r="BU69" s="907">
        <v>1181.62201465201</v>
      </c>
      <c r="BV69" s="908">
        <v>1863.1209408602101</v>
      </c>
      <c r="CF69" s="13"/>
      <c r="CU69" s="13"/>
      <c r="DL69" s="13"/>
    </row>
    <row r="70" spans="17:123" x14ac:dyDescent="0.25">
      <c r="Q70" s="13"/>
      <c r="AH70" s="13"/>
      <c r="AZ70" s="13"/>
      <c r="BQ70" s="13"/>
      <c r="BR70" s="901" t="s">
        <v>27</v>
      </c>
      <c r="BS70" s="4" t="s">
        <v>749</v>
      </c>
      <c r="BT70" s="909">
        <v>692.25306521739105</v>
      </c>
      <c r="BU70" s="909">
        <v>1148.5117098662199</v>
      </c>
      <c r="BV70" s="910">
        <v>1833.1012499999999</v>
      </c>
      <c r="CF70" s="13"/>
      <c r="CU70" s="13"/>
      <c r="DL70" s="13"/>
    </row>
    <row r="71" spans="17:123" x14ac:dyDescent="0.25">
      <c r="Q71" s="13"/>
      <c r="AH71" s="13"/>
      <c r="AZ71" s="13"/>
      <c r="BQ71" s="13"/>
      <c r="CF71" s="13"/>
      <c r="CU71" s="13"/>
      <c r="DL71" s="13"/>
    </row>
    <row r="72" spans="17:123" x14ac:dyDescent="0.25">
      <c r="Q72" s="13"/>
      <c r="AH72" s="13"/>
      <c r="AZ72" s="13"/>
      <c r="BQ72" s="13"/>
      <c r="CF72" s="13"/>
      <c r="CU72" s="13"/>
      <c r="DL72" s="13"/>
    </row>
    <row r="73" spans="17:123" x14ac:dyDescent="0.25">
      <c r="Q73" s="13"/>
      <c r="AH73" s="13"/>
      <c r="AZ73" s="13"/>
      <c r="BQ73" s="13"/>
      <c r="CF73" s="13"/>
      <c r="CU73" s="13"/>
      <c r="DL73" s="13"/>
    </row>
    <row r="74" spans="17:123" x14ac:dyDescent="0.25">
      <c r="Q74" s="13"/>
      <c r="AH74" s="13"/>
      <c r="AZ74" s="13"/>
      <c r="BQ74" s="13"/>
      <c r="CF74" s="13"/>
      <c r="CU74" s="13"/>
      <c r="DL74" s="13"/>
    </row>
    <row r="75" spans="17:123" x14ac:dyDescent="0.25">
      <c r="Q75" s="13"/>
      <c r="AH75" s="13"/>
      <c r="AZ75" s="13"/>
      <c r="BQ75" s="13"/>
      <c r="CF75" s="13"/>
      <c r="CU75" s="13"/>
      <c r="DL75" s="13"/>
    </row>
    <row r="76" spans="17:123" x14ac:dyDescent="0.25">
      <c r="Q76" s="13"/>
      <c r="AH76" s="13"/>
      <c r="AZ76" s="13"/>
      <c r="BQ76" s="13"/>
      <c r="CF76" s="13"/>
      <c r="CU76" s="13"/>
      <c r="DL76" s="13"/>
    </row>
    <row r="77" spans="17:123" x14ac:dyDescent="0.25">
      <c r="Q77" s="13"/>
      <c r="AH77" s="13"/>
      <c r="AZ77" s="13"/>
      <c r="BQ77" s="13"/>
      <c r="CF77" s="13"/>
      <c r="CU77" s="13"/>
      <c r="DL77" s="13"/>
    </row>
    <row r="78" spans="17:123" ht="15.75" x14ac:dyDescent="0.25">
      <c r="Q78" s="13"/>
      <c r="AH78" s="13"/>
      <c r="AI78" s="892" t="s">
        <v>189</v>
      </c>
      <c r="AO78" s="892" t="s">
        <v>221</v>
      </c>
      <c r="AZ78" s="13"/>
      <c r="BA78" s="892" t="s">
        <v>194</v>
      </c>
      <c r="BG78" s="892" t="s">
        <v>226</v>
      </c>
      <c r="BQ78" s="13"/>
      <c r="BR78" s="892" t="s">
        <v>199</v>
      </c>
      <c r="BX78" s="892" t="s">
        <v>231</v>
      </c>
      <c r="CF78" s="13"/>
      <c r="CG78" s="892" t="s">
        <v>204</v>
      </c>
      <c r="CM78" s="892" t="s">
        <v>236</v>
      </c>
      <c r="CU78" s="13"/>
      <c r="CV78" s="892" t="s">
        <v>209</v>
      </c>
      <c r="DB78" s="892" t="s">
        <v>241</v>
      </c>
      <c r="DL78" s="13"/>
      <c r="DM78" s="892" t="s">
        <v>214</v>
      </c>
      <c r="DS78" s="892" t="s">
        <v>246</v>
      </c>
    </row>
    <row r="79" spans="17:123" x14ac:dyDescent="0.25">
      <c r="Q79" s="13"/>
      <c r="AH79" s="13"/>
      <c r="AI79" s="893" t="s">
        <v>28</v>
      </c>
      <c r="AJ79" s="893"/>
      <c r="AK79" s="893"/>
      <c r="AL79" s="893"/>
      <c r="AM79" s="893"/>
      <c r="AZ79" s="13"/>
      <c r="BA79" s="893" t="s">
        <v>28</v>
      </c>
      <c r="BB79" s="893"/>
      <c r="BC79" s="893"/>
      <c r="BD79" s="893"/>
      <c r="BE79" s="893"/>
      <c r="BQ79" s="13"/>
      <c r="BR79" s="893" t="s">
        <v>28</v>
      </c>
      <c r="BS79" s="893"/>
      <c r="BT79" s="893"/>
      <c r="BU79" s="893"/>
      <c r="BV79" s="893"/>
      <c r="CF79" s="13"/>
      <c r="CG79" s="893" t="s">
        <v>28</v>
      </c>
      <c r="CH79" s="893"/>
      <c r="CI79" s="893"/>
      <c r="CJ79" s="893"/>
      <c r="CK79" s="893"/>
      <c r="CU79" s="13"/>
      <c r="CV79" s="893" t="s">
        <v>28</v>
      </c>
      <c r="CW79" s="893"/>
      <c r="CX79" s="893"/>
      <c r="CY79" s="893"/>
      <c r="CZ79" s="893"/>
      <c r="DL79" s="13"/>
      <c r="DM79" s="893" t="s">
        <v>28</v>
      </c>
      <c r="DN79" s="893"/>
      <c r="DO79" s="893"/>
      <c r="DP79" s="893"/>
      <c r="DQ79" s="893"/>
    </row>
    <row r="80" spans="17:123" x14ac:dyDescent="0.25">
      <c r="Q80" s="13"/>
      <c r="AH80" s="13"/>
      <c r="AI80" s="894" t="s">
        <v>17</v>
      </c>
      <c r="AJ80" s="895" t="s">
        <v>34</v>
      </c>
      <c r="AK80" s="905" t="s">
        <v>19</v>
      </c>
      <c r="AL80" s="905" t="s">
        <v>20</v>
      </c>
      <c r="AM80" s="906" t="s">
        <v>21</v>
      </c>
      <c r="AZ80" s="13"/>
      <c r="BA80" s="894" t="s">
        <v>17</v>
      </c>
      <c r="BB80" s="895" t="s">
        <v>34</v>
      </c>
      <c r="BC80" s="905" t="s">
        <v>19</v>
      </c>
      <c r="BD80" s="905" t="s">
        <v>20</v>
      </c>
      <c r="BE80" s="906" t="s">
        <v>21</v>
      </c>
      <c r="BQ80" s="13"/>
      <c r="BR80" s="894" t="s">
        <v>17</v>
      </c>
      <c r="BS80" s="895" t="s">
        <v>34</v>
      </c>
      <c r="BT80" s="905" t="s">
        <v>19</v>
      </c>
      <c r="BU80" s="905" t="s">
        <v>20</v>
      </c>
      <c r="BV80" s="906" t="s">
        <v>21</v>
      </c>
      <c r="CF80" s="13"/>
      <c r="CG80" s="894" t="s">
        <v>17</v>
      </c>
      <c r="CH80" s="895" t="s">
        <v>34</v>
      </c>
      <c r="CI80" s="905" t="s">
        <v>19</v>
      </c>
      <c r="CJ80" s="905" t="s">
        <v>20</v>
      </c>
      <c r="CK80" s="906" t="s">
        <v>21</v>
      </c>
      <c r="CU80" s="13"/>
      <c r="CV80" s="894" t="s">
        <v>17</v>
      </c>
      <c r="CW80" s="895" t="s">
        <v>34</v>
      </c>
      <c r="CX80" s="905" t="s">
        <v>19</v>
      </c>
      <c r="CY80" s="905" t="s">
        <v>20</v>
      </c>
      <c r="CZ80" s="906" t="s">
        <v>21</v>
      </c>
      <c r="DL80" s="13"/>
      <c r="DM80" s="894" t="s">
        <v>17</v>
      </c>
      <c r="DN80" s="895" t="s">
        <v>34</v>
      </c>
      <c r="DO80" s="905" t="s">
        <v>19</v>
      </c>
      <c r="DP80" s="905" t="s">
        <v>20</v>
      </c>
      <c r="DQ80" s="906" t="s">
        <v>21</v>
      </c>
    </row>
    <row r="81" spans="17:121" x14ac:dyDescent="0.25">
      <c r="Q81" s="13"/>
      <c r="AH81" s="13"/>
      <c r="AI81" s="894" t="s">
        <v>22</v>
      </c>
      <c r="AJ81" s="895" t="s">
        <v>35</v>
      </c>
      <c r="AK81" s="905">
        <v>830.124757742258</v>
      </c>
      <c r="AL81" s="905">
        <v>1401.8245811643001</v>
      </c>
      <c r="AM81" s="906">
        <v>2241.2016835926902</v>
      </c>
      <c r="AZ81" s="13"/>
      <c r="BA81" s="894" t="s">
        <v>120</v>
      </c>
      <c r="BB81" s="895" t="s">
        <v>35</v>
      </c>
      <c r="BC81" s="905">
        <v>3225.9307913860398</v>
      </c>
      <c r="BD81" s="905">
        <v>5188.7830081816001</v>
      </c>
      <c r="BE81" s="906">
        <v>8047.5715912698497</v>
      </c>
      <c r="BQ81" s="13"/>
      <c r="BR81" s="894" t="s">
        <v>25</v>
      </c>
      <c r="BS81" s="12" t="s">
        <v>31</v>
      </c>
      <c r="BT81" s="905">
        <v>871.47573713143402</v>
      </c>
      <c r="BU81" s="905">
        <v>1467.85061498708</v>
      </c>
      <c r="BV81" s="906">
        <v>2336.1012207277599</v>
      </c>
      <c r="CF81" s="13"/>
      <c r="CG81" s="894" t="s">
        <v>122</v>
      </c>
      <c r="CH81" s="12" t="s">
        <v>31</v>
      </c>
      <c r="CI81" s="905">
        <v>3291.9971670160098</v>
      </c>
      <c r="CJ81" s="905">
        <v>5298.1775934179605</v>
      </c>
      <c r="CK81" s="906">
        <v>8244.4456298442492</v>
      </c>
      <c r="CU81" s="13"/>
      <c r="CV81" s="894" t="s">
        <v>22</v>
      </c>
      <c r="CW81" s="895" t="s">
        <v>63</v>
      </c>
      <c r="CX81" s="905">
        <v>781.97038750723004</v>
      </c>
      <c r="CY81" s="905">
        <v>1353.2853170189101</v>
      </c>
      <c r="CZ81" s="906">
        <v>2188.8676111382501</v>
      </c>
      <c r="DL81" s="13"/>
      <c r="DM81" s="894" t="s">
        <v>120</v>
      </c>
      <c r="DN81" s="895" t="s">
        <v>63</v>
      </c>
      <c r="DO81" s="905">
        <v>3032.0563573883201</v>
      </c>
      <c r="DP81" s="905">
        <v>4998.1820330969304</v>
      </c>
      <c r="DQ81" s="906">
        <v>7847.9013254786496</v>
      </c>
    </row>
    <row r="82" spans="17:121" x14ac:dyDescent="0.25">
      <c r="Q82" s="13"/>
      <c r="AH82" s="13"/>
      <c r="AI82" s="898" t="s">
        <v>24</v>
      </c>
      <c r="AJ82" s="893" t="s">
        <v>35</v>
      </c>
      <c r="AK82" s="907">
        <v>791.26489906832296</v>
      </c>
      <c r="AL82" s="907">
        <v>1334.5349727047201</v>
      </c>
      <c r="AM82" s="908">
        <v>2125.6916969643798</v>
      </c>
      <c r="AZ82" s="13"/>
      <c r="BA82" s="898" t="s">
        <v>121</v>
      </c>
      <c r="BB82" s="893" t="s">
        <v>35</v>
      </c>
      <c r="BC82" s="907">
        <v>3373.0794573643402</v>
      </c>
      <c r="BD82" s="907">
        <v>5410.3027621722804</v>
      </c>
      <c r="BE82" s="908">
        <v>8379.1555806938195</v>
      </c>
      <c r="BQ82" s="13"/>
      <c r="BR82" s="898" t="s">
        <v>26</v>
      </c>
      <c r="BS82" s="2" t="s">
        <v>31</v>
      </c>
      <c r="BT82" s="907">
        <v>871.04833640434799</v>
      </c>
      <c r="BU82" s="907">
        <v>1490.7641025641001</v>
      </c>
      <c r="BV82" s="908">
        <v>2399.30922171563</v>
      </c>
      <c r="CF82" s="13"/>
      <c r="CG82" s="898" t="s">
        <v>123</v>
      </c>
      <c r="CH82" s="2" t="s">
        <v>31</v>
      </c>
      <c r="CI82" s="907">
        <v>3225.5596760917001</v>
      </c>
      <c r="CJ82" s="907">
        <v>5209.5393258427002</v>
      </c>
      <c r="CK82" s="908">
        <v>8140.5233015888998</v>
      </c>
      <c r="CU82" s="13"/>
      <c r="CV82" s="898" t="s">
        <v>24</v>
      </c>
      <c r="CW82" s="893" t="s">
        <v>63</v>
      </c>
      <c r="CX82" s="907">
        <v>742.916866028708</v>
      </c>
      <c r="CY82" s="907">
        <v>1282.0836925287399</v>
      </c>
      <c r="CZ82" s="908">
        <v>2074.0305272895498</v>
      </c>
      <c r="DL82" s="13"/>
      <c r="DM82" s="898" t="s">
        <v>121</v>
      </c>
      <c r="DN82" s="893" t="s">
        <v>63</v>
      </c>
      <c r="DO82" s="907">
        <v>3226.4127110003401</v>
      </c>
      <c r="DP82" s="907">
        <v>5258.1607142857101</v>
      </c>
      <c r="DQ82" s="908">
        <v>8224.7101449275397</v>
      </c>
    </row>
    <row r="83" spans="17:121" x14ac:dyDescent="0.25">
      <c r="Q83" s="13"/>
      <c r="AH83" s="13"/>
      <c r="AI83" s="898" t="s">
        <v>25</v>
      </c>
      <c r="AJ83" s="893" t="s">
        <v>35</v>
      </c>
      <c r="AK83" s="907">
        <v>890.79514825918795</v>
      </c>
      <c r="AL83" s="907">
        <v>1487.6719422384599</v>
      </c>
      <c r="AM83" s="908">
        <v>2362.3498106985899</v>
      </c>
      <c r="AZ83" s="13"/>
      <c r="BA83" s="898" t="s">
        <v>122</v>
      </c>
      <c r="BB83" s="893" t="s">
        <v>35</v>
      </c>
      <c r="BC83" s="907">
        <v>3358.1938154230302</v>
      </c>
      <c r="BD83" s="907">
        <v>5373.71523595505</v>
      </c>
      <c r="BE83" s="908">
        <v>8314.9321733807792</v>
      </c>
      <c r="BQ83" s="13"/>
      <c r="BR83" s="898" t="s">
        <v>27</v>
      </c>
      <c r="BS83" s="2" t="s">
        <v>31</v>
      </c>
      <c r="BT83" s="907">
        <v>833.19705882352901</v>
      </c>
      <c r="BU83" s="907">
        <v>1434.0491575989299</v>
      </c>
      <c r="BV83" s="908">
        <v>2322.0306179775298</v>
      </c>
      <c r="CF83" s="13"/>
      <c r="CG83" s="898" t="s">
        <v>122</v>
      </c>
      <c r="CH83" s="2" t="s">
        <v>42</v>
      </c>
      <c r="CI83" s="907">
        <v>3058.83180878553</v>
      </c>
      <c r="CJ83" s="907">
        <v>4680.2254122938502</v>
      </c>
      <c r="CK83" s="908">
        <v>7059.5516483516503</v>
      </c>
      <c r="CU83" s="13"/>
      <c r="CV83" s="898" t="s">
        <v>25</v>
      </c>
      <c r="CW83" s="893" t="s">
        <v>63</v>
      </c>
      <c r="CX83" s="907">
        <v>849.22865555555495</v>
      </c>
      <c r="CY83" s="907">
        <v>1448.09700089118</v>
      </c>
      <c r="CZ83" s="908">
        <v>2318.95167396746</v>
      </c>
      <c r="DL83" s="13"/>
      <c r="DM83" s="898" t="s">
        <v>122</v>
      </c>
      <c r="DN83" s="893" t="s">
        <v>63</v>
      </c>
      <c r="DO83" s="907">
        <v>3208.26121423621</v>
      </c>
      <c r="DP83" s="907">
        <v>5211.5971288014298</v>
      </c>
      <c r="DQ83" s="908">
        <v>8153.2752826883197</v>
      </c>
    </row>
    <row r="84" spans="17:121" x14ac:dyDescent="0.25">
      <c r="Q84" s="13"/>
      <c r="AH84" s="13"/>
      <c r="AI84" s="898" t="s">
        <v>26</v>
      </c>
      <c r="AJ84" s="893" t="s">
        <v>35</v>
      </c>
      <c r="AK84" s="907">
        <v>892.05571176408102</v>
      </c>
      <c r="AL84" s="907">
        <v>1513.6961577350901</v>
      </c>
      <c r="AM84" s="908">
        <v>2423.2450750634898</v>
      </c>
      <c r="AZ84" s="13"/>
      <c r="BA84" s="898" t="s">
        <v>123</v>
      </c>
      <c r="BB84" s="893" t="s">
        <v>35</v>
      </c>
      <c r="BC84" s="907">
        <v>3280.06094009457</v>
      </c>
      <c r="BD84" s="907">
        <v>5264.5611122883502</v>
      </c>
      <c r="BE84" s="908">
        <v>8208.0408109822401</v>
      </c>
      <c r="BQ84" s="13"/>
      <c r="BR84" s="898" t="s">
        <v>25</v>
      </c>
      <c r="BS84" s="2" t="s">
        <v>42</v>
      </c>
      <c r="BT84" s="907">
        <v>830.52930861462903</v>
      </c>
      <c r="BU84" s="907">
        <v>1331.5803615739101</v>
      </c>
      <c r="BV84" s="908">
        <v>2057.5863291133701</v>
      </c>
      <c r="CF84" s="13"/>
      <c r="CG84" s="898" t="s">
        <v>123</v>
      </c>
      <c r="CH84" s="2" t="s">
        <v>42</v>
      </c>
      <c r="CI84" s="907">
        <v>3014.0453416149098</v>
      </c>
      <c r="CJ84" s="907">
        <v>4629.1356063541298</v>
      </c>
      <c r="CK84" s="908">
        <v>6950.1578541567096</v>
      </c>
      <c r="CU84" s="13"/>
      <c r="CV84" s="898" t="s">
        <v>26</v>
      </c>
      <c r="CW84" s="893" t="s">
        <v>63</v>
      </c>
      <c r="CX84" s="907">
        <v>843.40233333333299</v>
      </c>
      <c r="CY84" s="907">
        <v>1461.78363171355</v>
      </c>
      <c r="CZ84" s="908">
        <v>2369.2916666666702</v>
      </c>
      <c r="DL84" s="13"/>
      <c r="DM84" s="898" t="s">
        <v>123</v>
      </c>
      <c r="DN84" s="893" t="s">
        <v>63</v>
      </c>
      <c r="DO84" s="907">
        <v>3141.33384340474</v>
      </c>
      <c r="DP84" s="907">
        <v>5115.3122640449501</v>
      </c>
      <c r="DQ84" s="908">
        <v>8051.0154643796304</v>
      </c>
    </row>
    <row r="85" spans="17:121" x14ac:dyDescent="0.25">
      <c r="Q85" s="13"/>
      <c r="AH85" s="13"/>
      <c r="AI85" s="898" t="s">
        <v>27</v>
      </c>
      <c r="AJ85" s="893" t="s">
        <v>35</v>
      </c>
      <c r="AK85" s="907">
        <v>851.35551698301697</v>
      </c>
      <c r="AL85" s="907">
        <v>1451.5485788113699</v>
      </c>
      <c r="AM85" s="908">
        <v>2340.8014897336702</v>
      </c>
      <c r="AZ85" s="13"/>
      <c r="BA85" s="898" t="s">
        <v>120</v>
      </c>
      <c r="BB85" s="893" t="s">
        <v>36</v>
      </c>
      <c r="BC85" s="907">
        <v>2365.1987845487902</v>
      </c>
      <c r="BD85" s="907">
        <v>4323.3718082616697</v>
      </c>
      <c r="BE85" s="908">
        <v>7132.3916946917998</v>
      </c>
      <c r="BQ85" s="13"/>
      <c r="BR85" s="898" t="s">
        <v>26</v>
      </c>
      <c r="BS85" s="2" t="s">
        <v>42</v>
      </c>
      <c r="BT85" s="907">
        <v>827.95363427422296</v>
      </c>
      <c r="BU85" s="907">
        <v>1333.94675579976</v>
      </c>
      <c r="BV85" s="908">
        <v>2085.78278138322</v>
      </c>
      <c r="CF85" s="13"/>
      <c r="CG85" s="898" t="s">
        <v>122</v>
      </c>
      <c r="CH85" s="2" t="s">
        <v>43</v>
      </c>
      <c r="CI85" s="907">
        <v>6730.5139560439502</v>
      </c>
      <c r="CJ85" s="907">
        <v>9605.2348087021801</v>
      </c>
      <c r="CK85" s="908">
        <v>13153.9642330239</v>
      </c>
      <c r="CU85" s="13"/>
      <c r="CV85" s="898" t="s">
        <v>27</v>
      </c>
      <c r="CW85" s="893" t="s">
        <v>63</v>
      </c>
      <c r="CX85" s="907">
        <v>797.64314765694098</v>
      </c>
      <c r="CY85" s="907">
        <v>1387.16483516484</v>
      </c>
      <c r="CZ85" s="908">
        <v>2270.9984962406002</v>
      </c>
      <c r="DL85" s="13"/>
      <c r="DM85" s="898" t="s">
        <v>120</v>
      </c>
      <c r="DN85" s="893" t="s">
        <v>64</v>
      </c>
      <c r="DO85" s="907">
        <v>3524.4674188695499</v>
      </c>
      <c r="DP85" s="907">
        <v>5450.9263101993301</v>
      </c>
      <c r="DQ85" s="908">
        <v>8230.1286263736292</v>
      </c>
    </row>
    <row r="86" spans="17:121" x14ac:dyDescent="0.25">
      <c r="Q86" s="13"/>
      <c r="AH86" s="13"/>
      <c r="AI86" s="898" t="s">
        <v>22</v>
      </c>
      <c r="AJ86" s="893" t="s">
        <v>36</v>
      </c>
      <c r="AK86" s="907">
        <v>619.20236672244801</v>
      </c>
      <c r="AL86" s="907">
        <v>1180.3825459381001</v>
      </c>
      <c r="AM86" s="908">
        <v>2001.3118872549001</v>
      </c>
      <c r="AZ86" s="13"/>
      <c r="BA86" s="898" t="s">
        <v>121</v>
      </c>
      <c r="BB86" s="893" t="s">
        <v>36</v>
      </c>
      <c r="BC86" s="907">
        <v>2805.1241833591098</v>
      </c>
      <c r="BD86" s="907">
        <v>4837.3956043955995</v>
      </c>
      <c r="BE86" s="908">
        <v>7800.0234056346699</v>
      </c>
      <c r="BQ86" s="13"/>
      <c r="BR86" s="898" t="s">
        <v>27</v>
      </c>
      <c r="BS86" s="2" t="s">
        <v>42</v>
      </c>
      <c r="BT86" s="907">
        <v>795.95027564141105</v>
      </c>
      <c r="BU86" s="907">
        <v>1295.75691652359</v>
      </c>
      <c r="BV86" s="908">
        <v>2025.0040042119999</v>
      </c>
      <c r="CF86" s="13"/>
      <c r="CG86" s="898" t="s">
        <v>123</v>
      </c>
      <c r="CH86" s="2" t="s">
        <v>43</v>
      </c>
      <c r="CI86" s="907">
        <v>6752.03686257562</v>
      </c>
      <c r="CJ86" s="907">
        <v>10036.9630144606</v>
      </c>
      <c r="CK86" s="908">
        <v>13281.528918182399</v>
      </c>
      <c r="CU86" s="13"/>
      <c r="CV86" s="898" t="s">
        <v>22</v>
      </c>
      <c r="CW86" s="893" t="s">
        <v>64</v>
      </c>
      <c r="CX86" s="907">
        <v>933.52018140589598</v>
      </c>
      <c r="CY86" s="907">
        <v>1509.03688324377</v>
      </c>
      <c r="CZ86" s="908">
        <v>2353.9229813664601</v>
      </c>
      <c r="DL86" s="13"/>
      <c r="DM86" s="898" t="s">
        <v>121</v>
      </c>
      <c r="DN86" s="893" t="s">
        <v>64</v>
      </c>
      <c r="DO86" s="907">
        <v>3600.2852964743602</v>
      </c>
      <c r="DP86" s="907">
        <v>5552.5782967033001</v>
      </c>
      <c r="DQ86" s="908">
        <v>8444.9458986605005</v>
      </c>
    </row>
    <row r="87" spans="17:121" x14ac:dyDescent="0.25">
      <c r="Q87" s="13"/>
      <c r="AH87" s="13"/>
      <c r="AI87" s="898" t="s">
        <v>24</v>
      </c>
      <c r="AJ87" s="893" t="s">
        <v>36</v>
      </c>
      <c r="AK87" s="907">
        <v>542.71228070175403</v>
      </c>
      <c r="AL87" s="907">
        <v>1071.95</v>
      </c>
      <c r="AM87" s="908">
        <v>1874.0194235588999</v>
      </c>
      <c r="AZ87" s="13"/>
      <c r="BA87" s="898" t="s">
        <v>122</v>
      </c>
      <c r="BB87" s="893" t="s">
        <v>36</v>
      </c>
      <c r="BC87" s="907">
        <v>2694.0256933780101</v>
      </c>
      <c r="BD87" s="907">
        <v>4589.1160628019297</v>
      </c>
      <c r="BE87" s="908">
        <v>7465.6838392030604</v>
      </c>
      <c r="BQ87" s="13"/>
      <c r="BR87" s="898" t="s">
        <v>25</v>
      </c>
      <c r="BS87" s="2" t="s">
        <v>43</v>
      </c>
      <c r="BT87" s="907">
        <v>1709.08600478469</v>
      </c>
      <c r="BU87" s="907">
        <v>2592.4512522361301</v>
      </c>
      <c r="BV87" s="908">
        <v>3624.7066819139</v>
      </c>
      <c r="CF87" s="13"/>
      <c r="CG87" s="898" t="s">
        <v>122</v>
      </c>
      <c r="CH87" s="2" t="s">
        <v>44</v>
      </c>
      <c r="CI87" s="907">
        <v>5948.0013888888898</v>
      </c>
      <c r="CJ87" s="907">
        <v>8670.3737569417499</v>
      </c>
      <c r="CK87" s="908">
        <v>12190.8517241379</v>
      </c>
      <c r="CU87" s="13"/>
      <c r="CV87" s="898" t="s">
        <v>24</v>
      </c>
      <c r="CW87" s="893" t="s">
        <v>64</v>
      </c>
      <c r="CX87" s="907">
        <v>897.17077294685998</v>
      </c>
      <c r="CY87" s="907">
        <v>1438.0187632135301</v>
      </c>
      <c r="CZ87" s="908">
        <v>2235.6434108527101</v>
      </c>
      <c r="DL87" s="13"/>
      <c r="DM87" s="898" t="s">
        <v>122</v>
      </c>
      <c r="DN87" s="893" t="s">
        <v>64</v>
      </c>
      <c r="DO87" s="907">
        <v>3570.4393518872398</v>
      </c>
      <c r="DP87" s="907">
        <v>5534.2431660499497</v>
      </c>
      <c r="DQ87" s="908">
        <v>8375.5856190476206</v>
      </c>
    </row>
    <row r="88" spans="17:121" x14ac:dyDescent="0.25">
      <c r="Q88" s="13"/>
      <c r="AH88" s="13"/>
      <c r="AI88" s="898" t="s">
        <v>25</v>
      </c>
      <c r="AJ88" s="893" t="s">
        <v>36</v>
      </c>
      <c r="AK88" s="907">
        <v>672.74175824175904</v>
      </c>
      <c r="AL88" s="907">
        <v>1273.20962199313</v>
      </c>
      <c r="AM88" s="908">
        <v>2108.6851635738899</v>
      </c>
      <c r="AZ88" s="13"/>
      <c r="BA88" s="901" t="s">
        <v>123</v>
      </c>
      <c r="BB88" s="902" t="s">
        <v>36</v>
      </c>
      <c r="BC88" s="909">
        <v>2627.4866632725402</v>
      </c>
      <c r="BD88" s="909">
        <v>4547.11405797101</v>
      </c>
      <c r="BE88" s="910">
        <v>7321.5459540459497</v>
      </c>
      <c r="BQ88" s="13"/>
      <c r="BR88" s="898" t="s">
        <v>26</v>
      </c>
      <c r="BS88" s="2" t="s">
        <v>43</v>
      </c>
      <c r="BT88" s="907">
        <v>1680.0496942694299</v>
      </c>
      <c r="BU88" s="907">
        <v>2600.08446861947</v>
      </c>
      <c r="BV88" s="908">
        <v>3751.2726404527998</v>
      </c>
      <c r="CF88" s="13"/>
      <c r="CG88" s="898" t="s">
        <v>123</v>
      </c>
      <c r="CH88" s="2" t="s">
        <v>44</v>
      </c>
      <c r="CI88" s="907">
        <v>6137.7037512287397</v>
      </c>
      <c r="CJ88" s="907">
        <v>8886.6720236328092</v>
      </c>
      <c r="CK88" s="908">
        <v>12604.8553566763</v>
      </c>
      <c r="CU88" s="13"/>
      <c r="CV88" s="898" t="s">
        <v>25</v>
      </c>
      <c r="CW88" s="893" t="s">
        <v>64</v>
      </c>
      <c r="CX88" s="907">
        <v>980.69195424469399</v>
      </c>
      <c r="CY88" s="907">
        <v>1553.47783251232</v>
      </c>
      <c r="CZ88" s="908">
        <v>2420.57557471264</v>
      </c>
      <c r="DL88" s="13"/>
      <c r="DM88" s="901" t="s">
        <v>123</v>
      </c>
      <c r="DN88" s="902" t="s">
        <v>64</v>
      </c>
      <c r="DO88" s="909">
        <v>3530.8060615941999</v>
      </c>
      <c r="DP88" s="909">
        <v>5484.1286935286898</v>
      </c>
      <c r="DQ88" s="910">
        <v>8333.4652717391291</v>
      </c>
    </row>
    <row r="89" spans="17:121" x14ac:dyDescent="0.25">
      <c r="Q89" s="13"/>
      <c r="AH89" s="13"/>
      <c r="AI89" s="898" t="s">
        <v>26</v>
      </c>
      <c r="AJ89" s="893" t="s">
        <v>36</v>
      </c>
      <c r="AK89" s="907">
        <v>640.46169993356</v>
      </c>
      <c r="AL89" s="907">
        <v>1246.2882575757501</v>
      </c>
      <c r="AM89" s="908">
        <v>2117.11887973581</v>
      </c>
      <c r="AZ89" s="13"/>
      <c r="BQ89" s="13"/>
      <c r="BR89" s="898" t="s">
        <v>27</v>
      </c>
      <c r="BS89" s="2" t="s">
        <v>43</v>
      </c>
      <c r="BT89" s="907">
        <v>1634.9173685626799</v>
      </c>
      <c r="BU89" s="907">
        <v>2541.82306599509</v>
      </c>
      <c r="BV89" s="908">
        <v>3678.7948739324002</v>
      </c>
      <c r="CF89" s="13"/>
      <c r="CG89" s="898" t="s">
        <v>122</v>
      </c>
      <c r="CH89" s="2" t="s">
        <v>45</v>
      </c>
      <c r="CI89" s="907">
        <v>6464.1470551920002</v>
      </c>
      <c r="CJ89" s="907">
        <v>9596.4701916721806</v>
      </c>
      <c r="CK89" s="908">
        <v>13312.6846156355</v>
      </c>
      <c r="CU89" s="13"/>
      <c r="CV89" s="898" t="s">
        <v>26</v>
      </c>
      <c r="CW89" s="893" t="s">
        <v>64</v>
      </c>
      <c r="CX89" s="907">
        <v>993.26534249084204</v>
      </c>
      <c r="CY89" s="907">
        <v>1617.03652173913</v>
      </c>
      <c r="CZ89" s="908">
        <v>2518.9439426230801</v>
      </c>
      <c r="DL89" s="13"/>
    </row>
    <row r="90" spans="17:121" x14ac:dyDescent="0.25">
      <c r="Q90" s="13"/>
      <c r="AH90" s="13"/>
      <c r="AI90" s="901" t="s">
        <v>27</v>
      </c>
      <c r="AJ90" s="902" t="s">
        <v>36</v>
      </c>
      <c r="AK90" s="909">
        <v>610.88164526236801</v>
      </c>
      <c r="AL90" s="909">
        <v>1206.04531545891</v>
      </c>
      <c r="AM90" s="910">
        <v>2077.0398076579299</v>
      </c>
      <c r="AZ90" s="13"/>
      <c r="BQ90" s="13"/>
      <c r="BR90" s="898" t="s">
        <v>25</v>
      </c>
      <c r="BS90" s="2" t="s">
        <v>44</v>
      </c>
      <c r="BT90" s="907">
        <v>1661.0499616568</v>
      </c>
      <c r="BU90" s="907">
        <v>2456.71476485109</v>
      </c>
      <c r="BV90" s="908">
        <v>3538.6500484809299</v>
      </c>
      <c r="CF90" s="13"/>
      <c r="CG90" s="898" t="s">
        <v>123</v>
      </c>
      <c r="CH90" s="2" t="s">
        <v>45</v>
      </c>
      <c r="CI90" s="907">
        <v>6393.8444444444403</v>
      </c>
      <c r="CJ90" s="907">
        <v>9595.2545454545507</v>
      </c>
      <c r="CK90" s="908">
        <v>13733.230592936499</v>
      </c>
      <c r="CU90" s="13"/>
      <c r="CV90" s="901" t="s">
        <v>27</v>
      </c>
      <c r="CW90" s="902" t="s">
        <v>64</v>
      </c>
      <c r="CX90" s="909">
        <v>993.95322222222205</v>
      </c>
      <c r="CY90" s="909">
        <v>1616.76695652174</v>
      </c>
      <c r="CZ90" s="910">
        <v>2500.8327381422901</v>
      </c>
      <c r="DL90" s="13"/>
    </row>
    <row r="91" spans="17:121" x14ac:dyDescent="0.25">
      <c r="Q91" s="13"/>
      <c r="AH91" s="13"/>
      <c r="AZ91" s="13"/>
      <c r="BQ91" s="13"/>
      <c r="BR91" s="898" t="s">
        <v>26</v>
      </c>
      <c r="BS91" s="2" t="s">
        <v>44</v>
      </c>
      <c r="BT91" s="907">
        <v>1566.5976102034101</v>
      </c>
      <c r="BU91" s="907">
        <v>2444.9248303750801</v>
      </c>
      <c r="BV91" s="908">
        <v>3596.17586634079</v>
      </c>
      <c r="CF91" s="13"/>
      <c r="CG91" s="898" t="s">
        <v>122</v>
      </c>
      <c r="CH91" s="2" t="s">
        <v>46</v>
      </c>
      <c r="CI91" s="907">
        <v>6201.5322267873598</v>
      </c>
      <c r="CJ91" s="907">
        <v>9280.6983711578305</v>
      </c>
      <c r="CK91" s="908">
        <v>12945.4478225163</v>
      </c>
      <c r="CU91" s="13"/>
      <c r="DL91" s="13"/>
    </row>
    <row r="92" spans="17:121" x14ac:dyDescent="0.25">
      <c r="Q92" s="13"/>
      <c r="AH92" s="13"/>
      <c r="AZ92" s="13"/>
      <c r="BQ92" s="13"/>
      <c r="BR92" s="898" t="s">
        <v>27</v>
      </c>
      <c r="BS92" s="2" t="s">
        <v>44</v>
      </c>
      <c r="BT92" s="907">
        <v>1564.7212731669699</v>
      </c>
      <c r="BU92" s="907">
        <v>2427.2811569854898</v>
      </c>
      <c r="BV92" s="908">
        <v>3679.2549190220702</v>
      </c>
      <c r="CF92" s="13"/>
      <c r="CG92" s="898" t="s">
        <v>123</v>
      </c>
      <c r="CH92" s="2" t="s">
        <v>46</v>
      </c>
      <c r="CI92" s="907">
        <v>6449.2358645443201</v>
      </c>
      <c r="CJ92" s="907">
        <v>9624.8506721185804</v>
      </c>
      <c r="CK92" s="908">
        <v>13619.0109437466</v>
      </c>
      <c r="CU92" s="13"/>
      <c r="DL92" s="13"/>
    </row>
    <row r="93" spans="17:121" x14ac:dyDescent="0.25">
      <c r="Q93" s="13"/>
      <c r="AH93" s="13"/>
      <c r="AZ93" s="13"/>
      <c r="BQ93" s="13"/>
      <c r="BR93" s="898" t="s">
        <v>25</v>
      </c>
      <c r="BS93" s="2" t="s">
        <v>45</v>
      </c>
      <c r="BT93" s="907">
        <v>1676.3807639316699</v>
      </c>
      <c r="BU93" s="907">
        <v>2574.4401519120001</v>
      </c>
      <c r="BV93" s="908">
        <v>3752.0464850776402</v>
      </c>
      <c r="CF93" s="13"/>
      <c r="CG93" s="898" t="s">
        <v>122</v>
      </c>
      <c r="CH93" s="2" t="s">
        <v>47</v>
      </c>
      <c r="CI93" s="907">
        <v>5470.4976065601004</v>
      </c>
      <c r="CJ93" s="907">
        <v>8281.7567064987197</v>
      </c>
      <c r="CK93" s="908">
        <v>11718.330048076899</v>
      </c>
      <c r="CU93" s="13"/>
      <c r="DL93" s="13"/>
    </row>
    <row r="94" spans="17:121" x14ac:dyDescent="0.25">
      <c r="Q94" s="13"/>
      <c r="AH94" s="13"/>
      <c r="AZ94" s="13"/>
      <c r="BQ94" s="13"/>
      <c r="BR94" s="898" t="s">
        <v>26</v>
      </c>
      <c r="BS94" s="2" t="s">
        <v>45</v>
      </c>
      <c r="BT94" s="907">
        <v>1688.78505747126</v>
      </c>
      <c r="BU94" s="907">
        <v>2675.0644041948399</v>
      </c>
      <c r="BV94" s="908">
        <v>3918.7890537240601</v>
      </c>
      <c r="CF94" s="13"/>
      <c r="CG94" s="898" t="s">
        <v>123</v>
      </c>
      <c r="CH94" s="2" t="s">
        <v>47</v>
      </c>
      <c r="CI94" s="907">
        <v>5644.3470400567203</v>
      </c>
      <c r="CJ94" s="907">
        <v>8602.3863636363603</v>
      </c>
      <c r="CK94" s="908">
        <v>12445.37</v>
      </c>
      <c r="CU94" s="13"/>
      <c r="DL94" s="13"/>
    </row>
    <row r="95" spans="17:121" x14ac:dyDescent="0.25">
      <c r="Q95" s="13"/>
      <c r="AH95" s="13"/>
      <c r="AZ95" s="13"/>
      <c r="BQ95" s="13"/>
      <c r="BR95" s="898" t="s">
        <v>27</v>
      </c>
      <c r="BS95" s="2" t="s">
        <v>45</v>
      </c>
      <c r="BT95" s="907">
        <v>1576.6797172906799</v>
      </c>
      <c r="BU95" s="907">
        <v>2570.0324738463801</v>
      </c>
      <c r="BV95" s="908">
        <v>3882.4196431540199</v>
      </c>
      <c r="CF95" s="13"/>
      <c r="CG95" s="898" t="s">
        <v>122</v>
      </c>
      <c r="CH95" s="2" t="s">
        <v>48</v>
      </c>
      <c r="CI95" s="907">
        <v>4580.8834269662902</v>
      </c>
      <c r="CJ95" s="907">
        <v>7047.6335885751296</v>
      </c>
      <c r="CK95" s="908">
        <v>10195.879217313401</v>
      </c>
      <c r="CU95" s="13"/>
      <c r="DL95" s="13"/>
    </row>
    <row r="96" spans="17:121" x14ac:dyDescent="0.25">
      <c r="Q96" s="13"/>
      <c r="AH96" s="13"/>
      <c r="AZ96" s="13"/>
      <c r="BQ96" s="13"/>
      <c r="BR96" s="898" t="s">
        <v>25</v>
      </c>
      <c r="BS96" s="2" t="s">
        <v>46</v>
      </c>
      <c r="BT96" s="907">
        <v>1656.29448161806</v>
      </c>
      <c r="BU96" s="907">
        <v>2548.55089899924</v>
      </c>
      <c r="BV96" s="908">
        <v>3700.45635989011</v>
      </c>
      <c r="CF96" s="13"/>
      <c r="CG96" s="898" t="s">
        <v>123</v>
      </c>
      <c r="CH96" s="2" t="s">
        <v>48</v>
      </c>
      <c r="CI96" s="907">
        <v>4770.2724879613997</v>
      </c>
      <c r="CJ96" s="907">
        <v>7281.14088888889</v>
      </c>
      <c r="CK96" s="908">
        <v>10831.118077204101</v>
      </c>
      <c r="CU96" s="13"/>
      <c r="DL96" s="13"/>
    </row>
    <row r="97" spans="17:116" x14ac:dyDescent="0.25">
      <c r="Q97" s="13"/>
      <c r="AH97" s="13"/>
      <c r="AZ97" s="13"/>
      <c r="BQ97" s="13"/>
      <c r="BR97" s="898" t="s">
        <v>26</v>
      </c>
      <c r="BS97" s="2" t="s">
        <v>46</v>
      </c>
      <c r="BT97" s="907">
        <v>1717.5291187739499</v>
      </c>
      <c r="BU97" s="907">
        <v>2687.9973333333301</v>
      </c>
      <c r="BV97" s="908">
        <v>3949.1107224690199</v>
      </c>
      <c r="CF97" s="13"/>
      <c r="CG97" s="898" t="s">
        <v>122</v>
      </c>
      <c r="CH97" s="2" t="s">
        <v>749</v>
      </c>
      <c r="CI97" s="907">
        <v>3267.3846153846198</v>
      </c>
      <c r="CJ97" s="907">
        <v>5345.97901098901</v>
      </c>
      <c r="CK97" s="908">
        <v>8356.5913352239095</v>
      </c>
      <c r="CU97" s="13"/>
      <c r="DL97" s="13"/>
    </row>
    <row r="98" spans="17:116" x14ac:dyDescent="0.25">
      <c r="Q98" s="13"/>
      <c r="AH98" s="13"/>
      <c r="AZ98" s="13"/>
      <c r="BQ98" s="13"/>
      <c r="BR98" s="898" t="s">
        <v>27</v>
      </c>
      <c r="BS98" s="2" t="s">
        <v>46</v>
      </c>
      <c r="BT98" s="907">
        <v>1653.2963335177401</v>
      </c>
      <c r="BU98" s="907">
        <v>2627.0010449320798</v>
      </c>
      <c r="BV98" s="908">
        <v>3926.44151546479</v>
      </c>
      <c r="CF98" s="13"/>
      <c r="CG98" s="901" t="s">
        <v>123</v>
      </c>
      <c r="CH98" s="4" t="s">
        <v>749</v>
      </c>
      <c r="CI98" s="909">
        <v>3211.54408693081</v>
      </c>
      <c r="CJ98" s="909">
        <v>5267.1549240647</v>
      </c>
      <c r="CK98" s="910">
        <v>8289.5150913978505</v>
      </c>
      <c r="CU98" s="13"/>
      <c r="DL98" s="13"/>
    </row>
    <row r="99" spans="17:116" x14ac:dyDescent="0.25">
      <c r="Q99" s="13"/>
      <c r="AH99" s="13"/>
      <c r="AZ99" s="13"/>
      <c r="BQ99" s="13"/>
      <c r="BR99" s="898" t="s">
        <v>25</v>
      </c>
      <c r="BS99" s="2" t="s">
        <v>47</v>
      </c>
      <c r="BT99" s="907">
        <v>1428.29934711693</v>
      </c>
      <c r="BU99" s="907">
        <v>2209.1324164088401</v>
      </c>
      <c r="BV99" s="908">
        <v>3243.1831743126099</v>
      </c>
      <c r="CF99" s="13"/>
      <c r="CU99" s="13"/>
      <c r="DL99" s="13"/>
    </row>
    <row r="100" spans="17:116" x14ac:dyDescent="0.25">
      <c r="Q100" s="13"/>
      <c r="AH100" s="13"/>
      <c r="AZ100" s="13"/>
      <c r="BQ100" s="13"/>
      <c r="BR100" s="898" t="s">
        <v>26</v>
      </c>
      <c r="BS100" s="2" t="s">
        <v>47</v>
      </c>
      <c r="BT100" s="907">
        <v>1446.42857142857</v>
      </c>
      <c r="BU100" s="907">
        <v>2302.2173913043498</v>
      </c>
      <c r="BV100" s="908">
        <v>3408.6793478260902</v>
      </c>
      <c r="CF100" s="13"/>
      <c r="CU100" s="13"/>
      <c r="DL100" s="13"/>
    </row>
    <row r="101" spans="17:116" x14ac:dyDescent="0.25">
      <c r="Q101" s="13"/>
      <c r="AH101" s="13"/>
      <c r="AZ101" s="13"/>
      <c r="BQ101" s="13"/>
      <c r="BR101" s="898" t="s">
        <v>27</v>
      </c>
      <c r="BS101" s="2" t="s">
        <v>47</v>
      </c>
      <c r="BT101" s="907">
        <v>1420.2388157778901</v>
      </c>
      <c r="BU101" s="907">
        <v>2284.5769519086598</v>
      </c>
      <c r="BV101" s="908">
        <v>3431.6027177984001</v>
      </c>
      <c r="CF101" s="13"/>
      <c r="CU101" s="13"/>
      <c r="DL101" s="13"/>
    </row>
    <row r="102" spans="17:116" x14ac:dyDescent="0.25">
      <c r="Q102" s="13"/>
      <c r="AH102" s="13"/>
      <c r="AZ102" s="13"/>
      <c r="BQ102" s="13"/>
      <c r="BR102" s="898" t="s">
        <v>25</v>
      </c>
      <c r="BS102" s="2" t="s">
        <v>48</v>
      </c>
      <c r="BT102" s="907">
        <v>1277.5817204300999</v>
      </c>
      <c r="BU102" s="907">
        <v>1999.3730632665199</v>
      </c>
      <c r="BV102" s="908">
        <v>2976.2128215287498</v>
      </c>
      <c r="CF102" s="13"/>
      <c r="CU102" s="13"/>
      <c r="DL102" s="13"/>
    </row>
    <row r="103" spans="17:116" x14ac:dyDescent="0.25">
      <c r="Q103" s="13"/>
      <c r="AH103" s="13"/>
      <c r="AZ103" s="13"/>
      <c r="BQ103" s="13"/>
      <c r="BR103" s="898" t="s">
        <v>26</v>
      </c>
      <c r="BS103" s="2" t="s">
        <v>48</v>
      </c>
      <c r="BT103" s="907">
        <v>1284.2216969077399</v>
      </c>
      <c r="BU103" s="907">
        <v>2044.7402173912999</v>
      </c>
      <c r="BV103" s="908">
        <v>3091.6043956044</v>
      </c>
      <c r="CF103" s="13"/>
      <c r="CU103" s="13"/>
      <c r="DL103" s="13"/>
    </row>
    <row r="104" spans="17:116" x14ac:dyDescent="0.25">
      <c r="Q104" s="13"/>
      <c r="AH104" s="13"/>
      <c r="AZ104" s="13"/>
      <c r="BQ104" s="13"/>
      <c r="BR104" s="898" t="s">
        <v>27</v>
      </c>
      <c r="BS104" s="2" t="s">
        <v>48</v>
      </c>
      <c r="BT104" s="907">
        <v>1304.19408865522</v>
      </c>
      <c r="BU104" s="907">
        <v>2120.9703414864698</v>
      </c>
      <c r="BV104" s="908">
        <v>3203.4297586583798</v>
      </c>
      <c r="CF104" s="13"/>
      <c r="CU104" s="13"/>
      <c r="DL104" s="13"/>
    </row>
    <row r="105" spans="17:116" x14ac:dyDescent="0.25">
      <c r="Q105" s="13"/>
      <c r="AH105" s="13"/>
      <c r="AZ105" s="13"/>
      <c r="BQ105" s="13"/>
      <c r="BR105" s="898" t="s">
        <v>25</v>
      </c>
      <c r="BS105" s="2" t="s">
        <v>749</v>
      </c>
      <c r="BT105" s="907">
        <v>856.50689130434796</v>
      </c>
      <c r="BU105" s="907">
        <v>1468.4725274725299</v>
      </c>
      <c r="BV105" s="908">
        <v>2349.4967653673202</v>
      </c>
      <c r="CF105" s="13"/>
      <c r="CU105" s="13"/>
      <c r="DL105" s="13"/>
    </row>
    <row r="106" spans="17:116" x14ac:dyDescent="0.25">
      <c r="Q106" s="13"/>
      <c r="AH106" s="13"/>
      <c r="AZ106" s="13"/>
      <c r="BQ106" s="13"/>
      <c r="BR106" s="898" t="s">
        <v>26</v>
      </c>
      <c r="BS106" s="2" t="s">
        <v>749</v>
      </c>
      <c r="BT106" s="907">
        <v>851.36320455439602</v>
      </c>
      <c r="BU106" s="907">
        <v>1490.60854700855</v>
      </c>
      <c r="BV106" s="908">
        <v>2406.8104048983801</v>
      </c>
      <c r="CF106" s="13"/>
      <c r="CU106" s="13"/>
      <c r="DL106" s="13"/>
    </row>
    <row r="107" spans="17:116" x14ac:dyDescent="0.25">
      <c r="Q107" s="13"/>
      <c r="AH107" s="13"/>
      <c r="AZ107" s="13"/>
      <c r="BQ107" s="13"/>
      <c r="BR107" s="901" t="s">
        <v>27</v>
      </c>
      <c r="BS107" s="4" t="s">
        <v>749</v>
      </c>
      <c r="BT107" s="909">
        <v>820.23345817727795</v>
      </c>
      <c r="BU107" s="909">
        <v>1437.2100862294201</v>
      </c>
      <c r="BV107" s="910">
        <v>2334.85</v>
      </c>
      <c r="CF107" s="13"/>
      <c r="CU107" s="13"/>
      <c r="DL107" s="13"/>
    </row>
    <row r="108" spans="17:116" x14ac:dyDescent="0.25">
      <c r="Q108" s="13"/>
      <c r="AH108" s="13"/>
      <c r="AZ108" s="13"/>
      <c r="BQ108" s="13"/>
      <c r="CF108" s="13"/>
      <c r="CU108" s="13"/>
      <c r="DL108" s="13"/>
    </row>
    <row r="109" spans="17:116" x14ac:dyDescent="0.25">
      <c r="Q109" s="13"/>
      <c r="AH109" s="13"/>
      <c r="AZ109" s="13"/>
      <c r="BQ109" s="13"/>
      <c r="CF109" s="13"/>
      <c r="CU109" s="13"/>
      <c r="DL109" s="13"/>
    </row>
    <row r="110" spans="17:116" x14ac:dyDescent="0.25">
      <c r="Q110" s="13"/>
      <c r="AH110" s="13"/>
      <c r="AZ110" s="13"/>
      <c r="BQ110" s="13"/>
      <c r="CF110" s="13"/>
      <c r="CU110" s="13"/>
      <c r="DL110" s="13"/>
    </row>
    <row r="111" spans="17:116" x14ac:dyDescent="0.25">
      <c r="Q111" s="13"/>
      <c r="AH111" s="13"/>
      <c r="AZ111" s="13"/>
      <c r="BQ111" s="13"/>
      <c r="CF111" s="13"/>
      <c r="CU111" s="13"/>
      <c r="DL111" s="13"/>
    </row>
    <row r="112" spans="17:116" x14ac:dyDescent="0.25">
      <c r="Q112" s="13"/>
      <c r="AH112" s="13"/>
      <c r="AZ112" s="13"/>
      <c r="BQ112" s="13"/>
      <c r="CF112" s="13"/>
      <c r="CU112" s="13"/>
      <c r="DL112" s="13"/>
    </row>
    <row r="113" spans="17:123" x14ac:dyDescent="0.25">
      <c r="Q113" s="979"/>
      <c r="AH113" s="979"/>
      <c r="AZ113" s="979"/>
      <c r="BQ113" s="979"/>
      <c r="CF113" s="979"/>
      <c r="CU113" s="979"/>
      <c r="DL113" s="979"/>
    </row>
    <row r="114" spans="17:123" x14ac:dyDescent="0.25">
      <c r="Q114" s="13"/>
      <c r="AH114" s="13"/>
      <c r="AZ114" s="13"/>
      <c r="BQ114" s="13"/>
      <c r="CF114" s="13"/>
      <c r="CU114" s="13"/>
      <c r="DL114" s="13"/>
    </row>
    <row r="115" spans="17:123" ht="15.75" x14ac:dyDescent="0.25">
      <c r="Q115" s="13"/>
      <c r="AH115" s="13"/>
      <c r="AI115" s="892" t="s">
        <v>190</v>
      </c>
      <c r="AO115" s="892" t="s">
        <v>222</v>
      </c>
      <c r="AZ115" s="13"/>
      <c r="BA115" s="892" t="s">
        <v>195</v>
      </c>
      <c r="BG115" s="892" t="s">
        <v>227</v>
      </c>
      <c r="BQ115" s="13"/>
      <c r="BR115" s="892" t="s">
        <v>200</v>
      </c>
      <c r="BX115" s="892" t="s">
        <v>232</v>
      </c>
      <c r="CF115" s="13"/>
      <c r="CG115" s="892" t="s">
        <v>205</v>
      </c>
      <c r="CM115" s="892" t="s">
        <v>237</v>
      </c>
      <c r="CU115" s="13"/>
      <c r="CV115" s="892" t="s">
        <v>210</v>
      </c>
      <c r="DB115" s="892" t="s">
        <v>242</v>
      </c>
      <c r="DL115" s="13"/>
      <c r="DM115" s="892" t="s">
        <v>215</v>
      </c>
      <c r="DS115" s="892" t="s">
        <v>247</v>
      </c>
    </row>
    <row r="116" spans="17:123" x14ac:dyDescent="0.25">
      <c r="Q116" s="13"/>
      <c r="AH116" s="13"/>
      <c r="AI116" s="893" t="s">
        <v>29</v>
      </c>
      <c r="AJ116" s="893"/>
      <c r="AK116" s="893"/>
      <c r="AL116" s="893"/>
      <c r="AM116" s="893"/>
      <c r="AZ116" s="13"/>
      <c r="BA116" s="893" t="s">
        <v>29</v>
      </c>
      <c r="BB116" s="893"/>
      <c r="BC116" s="893"/>
      <c r="BD116" s="893"/>
      <c r="BE116" s="893"/>
      <c r="BQ116" s="13"/>
      <c r="BR116" s="893" t="s">
        <v>29</v>
      </c>
      <c r="BS116" s="893"/>
      <c r="BT116" s="893"/>
      <c r="BU116" s="893"/>
      <c r="BV116" s="893"/>
      <c r="CF116" s="13"/>
      <c r="CG116" s="893" t="s">
        <v>29</v>
      </c>
      <c r="CH116" s="893"/>
      <c r="CI116" s="893"/>
      <c r="CJ116" s="893"/>
      <c r="CK116" s="893"/>
      <c r="CU116" s="13"/>
      <c r="CV116" s="893" t="s">
        <v>29</v>
      </c>
      <c r="CW116" s="893"/>
      <c r="CX116" s="893"/>
      <c r="CY116" s="893"/>
      <c r="CZ116" s="893"/>
      <c r="DL116" s="13"/>
      <c r="DM116" s="893" t="s">
        <v>29</v>
      </c>
      <c r="DN116" s="893"/>
      <c r="DO116" s="893"/>
      <c r="DP116" s="893"/>
      <c r="DQ116" s="893"/>
    </row>
    <row r="117" spans="17:123" x14ac:dyDescent="0.25">
      <c r="Q117" s="13"/>
      <c r="AH117" s="13"/>
      <c r="AI117" s="894" t="s">
        <v>17</v>
      </c>
      <c r="AJ117" s="895" t="s">
        <v>34</v>
      </c>
      <c r="AK117" s="905" t="s">
        <v>19</v>
      </c>
      <c r="AL117" s="905" t="s">
        <v>20</v>
      </c>
      <c r="AM117" s="906" t="s">
        <v>21</v>
      </c>
      <c r="AZ117" s="13"/>
      <c r="BA117" s="894" t="s">
        <v>17</v>
      </c>
      <c r="BB117" s="895" t="s">
        <v>34</v>
      </c>
      <c r="BC117" s="905" t="s">
        <v>19</v>
      </c>
      <c r="BD117" s="905" t="s">
        <v>20</v>
      </c>
      <c r="BE117" s="906" t="s">
        <v>21</v>
      </c>
      <c r="BQ117" s="13"/>
      <c r="BR117" s="894" t="s">
        <v>17</v>
      </c>
      <c r="BS117" s="895" t="s">
        <v>34</v>
      </c>
      <c r="BT117" s="905" t="s">
        <v>19</v>
      </c>
      <c r="BU117" s="905" t="s">
        <v>20</v>
      </c>
      <c r="BV117" s="906" t="s">
        <v>21</v>
      </c>
      <c r="CF117" s="13"/>
      <c r="CG117" s="894" t="s">
        <v>17</v>
      </c>
      <c r="CH117" s="895" t="s">
        <v>34</v>
      </c>
      <c r="CI117" s="905" t="s">
        <v>19</v>
      </c>
      <c r="CJ117" s="905" t="s">
        <v>20</v>
      </c>
      <c r="CK117" s="906" t="s">
        <v>21</v>
      </c>
      <c r="CU117" s="13"/>
      <c r="CV117" s="894" t="s">
        <v>17</v>
      </c>
      <c r="CW117" s="895" t="s">
        <v>34</v>
      </c>
      <c r="CX117" s="905" t="s">
        <v>19</v>
      </c>
      <c r="CY117" s="905" t="s">
        <v>20</v>
      </c>
      <c r="CZ117" s="906" t="s">
        <v>21</v>
      </c>
      <c r="DL117" s="13"/>
      <c r="DM117" s="894" t="s">
        <v>17</v>
      </c>
      <c r="DN117" s="895" t="s">
        <v>34</v>
      </c>
      <c r="DO117" s="905" t="s">
        <v>19</v>
      </c>
      <c r="DP117" s="905" t="s">
        <v>20</v>
      </c>
      <c r="DQ117" s="906" t="s">
        <v>21</v>
      </c>
    </row>
    <row r="118" spans="17:123" x14ac:dyDescent="0.25">
      <c r="Q118" s="13"/>
      <c r="AH118" s="13"/>
      <c r="AI118" s="894" t="s">
        <v>22</v>
      </c>
      <c r="AJ118" s="895" t="s">
        <v>35</v>
      </c>
      <c r="AK118" s="905">
        <v>711.72839905192905</v>
      </c>
      <c r="AL118" s="905">
        <v>1162.55056821736</v>
      </c>
      <c r="AM118" s="906">
        <v>1812.73764986278</v>
      </c>
      <c r="AZ118" s="13"/>
      <c r="BA118" s="894" t="s">
        <v>120</v>
      </c>
      <c r="BB118" s="895" t="s">
        <v>35</v>
      </c>
      <c r="BC118" s="905">
        <v>2765.0975899100899</v>
      </c>
      <c r="BD118" s="905">
        <v>4312.5131390348797</v>
      </c>
      <c r="BE118" s="906">
        <v>6466.2439781265803</v>
      </c>
      <c r="BQ118" s="13"/>
      <c r="BR118" s="894" t="s">
        <v>25</v>
      </c>
      <c r="BS118" s="12" t="s">
        <v>31</v>
      </c>
      <c r="BT118" s="905">
        <v>736.85244999999998</v>
      </c>
      <c r="BU118" s="905">
        <v>1218.62029569892</v>
      </c>
      <c r="BV118" s="906">
        <v>1904.5184999999999</v>
      </c>
      <c r="CF118" s="13"/>
      <c r="CG118" s="894" t="s">
        <v>122</v>
      </c>
      <c r="CH118" s="12" t="s">
        <v>31</v>
      </c>
      <c r="CI118" s="905">
        <v>2668.4719617404398</v>
      </c>
      <c r="CJ118" s="905">
        <v>4216.9165302782303</v>
      </c>
      <c r="CK118" s="906">
        <v>6396.3868987254</v>
      </c>
      <c r="CU118" s="13"/>
      <c r="CV118" s="894" t="s">
        <v>22</v>
      </c>
      <c r="CW118" s="895" t="s">
        <v>63</v>
      </c>
      <c r="CX118" s="905">
        <v>663.411859582543</v>
      </c>
      <c r="CY118" s="905">
        <v>1115.8493983825199</v>
      </c>
      <c r="CZ118" s="906">
        <v>1784.5309523809599</v>
      </c>
      <c r="DL118" s="13"/>
      <c r="DM118" s="894" t="s">
        <v>120</v>
      </c>
      <c r="DN118" s="895" t="s">
        <v>63</v>
      </c>
      <c r="DO118" s="905">
        <v>2657.4054504830901</v>
      </c>
      <c r="DP118" s="905">
        <v>4246.8354636591503</v>
      </c>
      <c r="DQ118" s="906">
        <v>6465.2487409221203</v>
      </c>
    </row>
    <row r="119" spans="17:123" x14ac:dyDescent="0.25">
      <c r="Q119" s="13"/>
      <c r="AH119" s="13"/>
      <c r="AI119" s="898" t="s">
        <v>24</v>
      </c>
      <c r="AJ119" s="893" t="s">
        <v>35</v>
      </c>
      <c r="AK119" s="907">
        <v>714.07195040022702</v>
      </c>
      <c r="AL119" s="907">
        <v>1168.32374319679</v>
      </c>
      <c r="AM119" s="908">
        <v>1830.3581505735899</v>
      </c>
      <c r="AZ119" s="13"/>
      <c r="BA119" s="898" t="s">
        <v>121</v>
      </c>
      <c r="BB119" s="893" t="s">
        <v>35</v>
      </c>
      <c r="BC119" s="907">
        <v>2832.02246907682</v>
      </c>
      <c r="BD119" s="907">
        <v>4422.3440860215096</v>
      </c>
      <c r="BE119" s="908">
        <v>6686.6458888888901</v>
      </c>
      <c r="BQ119" s="13"/>
      <c r="BR119" s="898" t="s">
        <v>26</v>
      </c>
      <c r="BS119" s="2" t="s">
        <v>31</v>
      </c>
      <c r="BT119" s="907">
        <v>706.743798534799</v>
      </c>
      <c r="BU119" s="907">
        <v>1171.7095771619699</v>
      </c>
      <c r="BV119" s="908">
        <v>1852.9591275364</v>
      </c>
      <c r="CF119" s="13"/>
      <c r="CG119" s="898" t="s">
        <v>123</v>
      </c>
      <c r="CH119" s="2" t="s">
        <v>31</v>
      </c>
      <c r="CI119" s="907">
        <v>2637.1174806510699</v>
      </c>
      <c r="CJ119" s="907">
        <v>4134.94338201152</v>
      </c>
      <c r="CK119" s="908">
        <v>6348.5688530219804</v>
      </c>
      <c r="CU119" s="13"/>
      <c r="CV119" s="898" t="s">
        <v>24</v>
      </c>
      <c r="CW119" s="893" t="s">
        <v>63</v>
      </c>
      <c r="CX119" s="907">
        <v>667.55921855921804</v>
      </c>
      <c r="CY119" s="907">
        <v>1121.60437108322</v>
      </c>
      <c r="CZ119" s="908">
        <v>1788.6747311828001</v>
      </c>
      <c r="DL119" s="13"/>
      <c r="DM119" s="898" t="s">
        <v>121</v>
      </c>
      <c r="DN119" s="893" t="s">
        <v>63</v>
      </c>
      <c r="DO119" s="907">
        <v>2749.8366524656699</v>
      </c>
      <c r="DP119" s="907">
        <v>4401.13440860215</v>
      </c>
      <c r="DQ119" s="908">
        <v>6775.93759705716</v>
      </c>
    </row>
    <row r="120" spans="17:123" x14ac:dyDescent="0.25">
      <c r="Q120" s="13"/>
      <c r="AH120" s="13"/>
      <c r="AI120" s="898" t="s">
        <v>25</v>
      </c>
      <c r="AJ120" s="893" t="s">
        <v>35</v>
      </c>
      <c r="AK120" s="907">
        <v>755.81150000000002</v>
      </c>
      <c r="AL120" s="907">
        <v>1237.1999064765</v>
      </c>
      <c r="AM120" s="908">
        <v>1928.3487455197101</v>
      </c>
      <c r="AZ120" s="13"/>
      <c r="BA120" s="898" t="s">
        <v>122</v>
      </c>
      <c r="BB120" s="893" t="s">
        <v>35</v>
      </c>
      <c r="BC120" s="907">
        <v>2718.5989766453399</v>
      </c>
      <c r="BD120" s="907">
        <v>4272.3303362719598</v>
      </c>
      <c r="BE120" s="908">
        <v>6478.3911054039099</v>
      </c>
      <c r="BQ120" s="13"/>
      <c r="BR120" s="898" t="s">
        <v>27</v>
      </c>
      <c r="BS120" s="2" t="s">
        <v>31</v>
      </c>
      <c r="BT120" s="907">
        <v>702.68864711737797</v>
      </c>
      <c r="BU120" s="907">
        <v>1175.269</v>
      </c>
      <c r="BV120" s="908">
        <v>1868.69646082179</v>
      </c>
      <c r="CF120" s="13"/>
      <c r="CG120" s="898" t="s">
        <v>122</v>
      </c>
      <c r="CH120" s="2" t="s">
        <v>42</v>
      </c>
      <c r="CI120" s="907">
        <v>2443.2666407020401</v>
      </c>
      <c r="CJ120" s="907">
        <v>3606.9561568986501</v>
      </c>
      <c r="CK120" s="908">
        <v>5156.8193723366503</v>
      </c>
      <c r="CU120" s="13"/>
      <c r="CV120" s="898" t="s">
        <v>25</v>
      </c>
      <c r="CW120" s="893" t="s">
        <v>63</v>
      </c>
      <c r="CX120" s="907">
        <v>718.96749999999997</v>
      </c>
      <c r="CY120" s="907">
        <v>1212.35560640732</v>
      </c>
      <c r="CZ120" s="908">
        <v>1925.03414864705</v>
      </c>
      <c r="DL120" s="13"/>
      <c r="DM120" s="898" t="s">
        <v>122</v>
      </c>
      <c r="DN120" s="893" t="s">
        <v>63</v>
      </c>
      <c r="DO120" s="907">
        <v>2603.2100785462399</v>
      </c>
      <c r="DP120" s="907">
        <v>4132.9304855636701</v>
      </c>
      <c r="DQ120" s="908">
        <v>6259.39366290815</v>
      </c>
    </row>
    <row r="121" spans="17:123" x14ac:dyDescent="0.25">
      <c r="Q121" s="13"/>
      <c r="AH121" s="13"/>
      <c r="AI121" s="898" t="s">
        <v>26</v>
      </c>
      <c r="AJ121" s="893" t="s">
        <v>35</v>
      </c>
      <c r="AK121" s="907">
        <v>721.51556681131501</v>
      </c>
      <c r="AL121" s="907">
        <v>1189.6433498168501</v>
      </c>
      <c r="AM121" s="908">
        <v>1872.84822427572</v>
      </c>
      <c r="AZ121" s="13"/>
      <c r="BA121" s="898" t="s">
        <v>123</v>
      </c>
      <c r="BB121" s="893" t="s">
        <v>35</v>
      </c>
      <c r="BC121" s="907">
        <v>2688.5983323211799</v>
      </c>
      <c r="BD121" s="907">
        <v>4187.5880570031304</v>
      </c>
      <c r="BE121" s="908">
        <v>6418.5721348598299</v>
      </c>
      <c r="BQ121" s="13"/>
      <c r="BR121" s="898" t="s">
        <v>25</v>
      </c>
      <c r="BS121" s="2" t="s">
        <v>42</v>
      </c>
      <c r="BT121" s="907">
        <v>694.675516666666</v>
      </c>
      <c r="BU121" s="907">
        <v>1077.5308385093199</v>
      </c>
      <c r="BV121" s="908">
        <v>1586.13683556001</v>
      </c>
      <c r="CF121" s="13"/>
      <c r="CG121" s="898" t="s">
        <v>123</v>
      </c>
      <c r="CH121" s="2" t="s">
        <v>42</v>
      </c>
      <c r="CI121" s="907">
        <v>2495.59901477832</v>
      </c>
      <c r="CJ121" s="907">
        <v>3658.5203421268202</v>
      </c>
      <c r="CK121" s="908">
        <v>5284.4145221620902</v>
      </c>
      <c r="CU121" s="13"/>
      <c r="CV121" s="898" t="s">
        <v>26</v>
      </c>
      <c r="CW121" s="893" t="s">
        <v>63</v>
      </c>
      <c r="CX121" s="907">
        <v>665.75508241758303</v>
      </c>
      <c r="CY121" s="907">
        <v>1130.5089237935899</v>
      </c>
      <c r="CZ121" s="908">
        <v>1791.0245421245399</v>
      </c>
      <c r="DL121" s="13"/>
      <c r="DM121" s="898" t="s">
        <v>123</v>
      </c>
      <c r="DN121" s="893" t="s">
        <v>63</v>
      </c>
      <c r="DO121" s="907">
        <v>2524.3270833333299</v>
      </c>
      <c r="DP121" s="907">
        <v>4026.79390681004</v>
      </c>
      <c r="DQ121" s="908">
        <v>6187.9514529056996</v>
      </c>
    </row>
    <row r="122" spans="17:123" x14ac:dyDescent="0.25">
      <c r="Q122" s="13"/>
      <c r="AH122" s="13"/>
      <c r="AI122" s="898" t="s">
        <v>27</v>
      </c>
      <c r="AJ122" s="893" t="s">
        <v>35</v>
      </c>
      <c r="AK122" s="907">
        <v>717.71474815395902</v>
      </c>
      <c r="AL122" s="907">
        <v>1188.44522656306</v>
      </c>
      <c r="AM122" s="908">
        <v>1887.57380769722</v>
      </c>
      <c r="AZ122" s="13"/>
      <c r="BA122" s="898" t="s">
        <v>120</v>
      </c>
      <c r="BB122" s="893" t="s">
        <v>36</v>
      </c>
      <c r="BC122" s="907">
        <v>2024.56936700856</v>
      </c>
      <c r="BD122" s="907">
        <v>3592.9186894438999</v>
      </c>
      <c r="BE122" s="908">
        <v>5720.8384999999998</v>
      </c>
      <c r="BQ122" s="13"/>
      <c r="BR122" s="898" t="s">
        <v>26</v>
      </c>
      <c r="BS122" s="2" t="s">
        <v>42</v>
      </c>
      <c r="BT122" s="907">
        <v>668.41109916653397</v>
      </c>
      <c r="BU122" s="907">
        <v>1025.03277777778</v>
      </c>
      <c r="BV122" s="908">
        <v>1529.2752779135701</v>
      </c>
      <c r="CF122" s="13"/>
      <c r="CG122" s="898" t="s">
        <v>122</v>
      </c>
      <c r="CH122" s="2" t="s">
        <v>43</v>
      </c>
      <c r="CI122" s="907">
        <v>5176.3983855234301</v>
      </c>
      <c r="CJ122" s="907">
        <v>7508.2649481451999</v>
      </c>
      <c r="CK122" s="908">
        <v>10326.737147265399</v>
      </c>
      <c r="CU122" s="13"/>
      <c r="CV122" s="898" t="s">
        <v>27</v>
      </c>
      <c r="CW122" s="893" t="s">
        <v>63</v>
      </c>
      <c r="CX122" s="907">
        <v>640.70108491347401</v>
      </c>
      <c r="CY122" s="907">
        <v>1112.50706777818</v>
      </c>
      <c r="CZ122" s="908">
        <v>1794.71490404582</v>
      </c>
      <c r="DL122" s="13"/>
      <c r="DM122" s="898" t="s">
        <v>120</v>
      </c>
      <c r="DN122" s="893" t="s">
        <v>64</v>
      </c>
      <c r="DO122" s="907">
        <v>2788.3259532011498</v>
      </c>
      <c r="DP122" s="907">
        <v>4256.80567711413</v>
      </c>
      <c r="DQ122" s="908">
        <v>6223.2219229656102</v>
      </c>
    </row>
    <row r="123" spans="17:123" x14ac:dyDescent="0.25">
      <c r="Q123" s="13"/>
      <c r="AH123" s="13"/>
      <c r="AI123" s="898" t="s">
        <v>22</v>
      </c>
      <c r="AJ123" s="893" t="s">
        <v>36</v>
      </c>
      <c r="AK123" s="907">
        <v>492.76563532698299</v>
      </c>
      <c r="AL123" s="907">
        <v>946.31793763757901</v>
      </c>
      <c r="AM123" s="908">
        <v>1597.27816313617</v>
      </c>
      <c r="AZ123" s="13"/>
      <c r="BA123" s="898" t="s">
        <v>121</v>
      </c>
      <c r="BB123" s="893" t="s">
        <v>36</v>
      </c>
      <c r="BC123" s="907">
        <v>2099.6348112128198</v>
      </c>
      <c r="BD123" s="907">
        <v>3618.7196922546</v>
      </c>
      <c r="BE123" s="908">
        <v>5675.2482442493001</v>
      </c>
      <c r="BQ123" s="13"/>
      <c r="BR123" s="898" t="s">
        <v>27</v>
      </c>
      <c r="BS123" s="2" t="s">
        <v>42</v>
      </c>
      <c r="BT123" s="907">
        <v>668.508198874296</v>
      </c>
      <c r="BU123" s="907">
        <v>1050.0467987874199</v>
      </c>
      <c r="BV123" s="908">
        <v>1577.1611780394601</v>
      </c>
      <c r="CF123" s="13"/>
      <c r="CG123" s="898" t="s">
        <v>123</v>
      </c>
      <c r="CH123" s="2" t="s">
        <v>43</v>
      </c>
      <c r="CI123" s="907">
        <v>4849.8564772130603</v>
      </c>
      <c r="CJ123" s="907">
        <v>7384.4830164977402</v>
      </c>
      <c r="CK123" s="908">
        <v>10636.7627033792</v>
      </c>
      <c r="CU123" s="13"/>
      <c r="CV123" s="898" t="s">
        <v>22</v>
      </c>
      <c r="CW123" s="893" t="s">
        <v>64</v>
      </c>
      <c r="CX123" s="907">
        <v>756.43337811431297</v>
      </c>
      <c r="CY123" s="907">
        <v>1203.0481017690299</v>
      </c>
      <c r="CZ123" s="908">
        <v>1819.7016124412901</v>
      </c>
      <c r="DL123" s="13"/>
      <c r="DM123" s="898" t="s">
        <v>121</v>
      </c>
      <c r="DN123" s="893" t="s">
        <v>64</v>
      </c>
      <c r="DO123" s="907">
        <v>2745.0937246963599</v>
      </c>
      <c r="DP123" s="907">
        <v>4181.6036311514599</v>
      </c>
      <c r="DQ123" s="908">
        <v>6133.9856981139401</v>
      </c>
    </row>
    <row r="124" spans="17:123" x14ac:dyDescent="0.25">
      <c r="Q124" s="13"/>
      <c r="AH124" s="13"/>
      <c r="AI124" s="898" t="s">
        <v>24</v>
      </c>
      <c r="AJ124" s="893" t="s">
        <v>36</v>
      </c>
      <c r="AK124" s="907">
        <v>486.03988469630002</v>
      </c>
      <c r="AL124" s="907">
        <v>936.33600000000001</v>
      </c>
      <c r="AM124" s="908">
        <v>1578.99330468329</v>
      </c>
      <c r="AZ124" s="13"/>
      <c r="BA124" s="898" t="s">
        <v>122</v>
      </c>
      <c r="BB124" s="893" t="s">
        <v>36</v>
      </c>
      <c r="BC124" s="907">
        <v>2096.6647037398102</v>
      </c>
      <c r="BD124" s="907">
        <v>3540.2280027453698</v>
      </c>
      <c r="BE124" s="908">
        <v>5521.26129011387</v>
      </c>
      <c r="BQ124" s="13"/>
      <c r="BR124" s="898" t="s">
        <v>25</v>
      </c>
      <c r="BS124" s="2" t="s">
        <v>43</v>
      </c>
      <c r="BT124" s="907">
        <v>1384.6212065064501</v>
      </c>
      <c r="BU124" s="907">
        <v>2086.97983480413</v>
      </c>
      <c r="BV124" s="908">
        <v>2962.3271808283198</v>
      </c>
      <c r="CF124" s="13"/>
      <c r="CG124" s="898" t="s">
        <v>122</v>
      </c>
      <c r="CH124" s="2" t="s">
        <v>44</v>
      </c>
      <c r="CI124" s="907">
        <v>4285.88106725333</v>
      </c>
      <c r="CJ124" s="907">
        <v>5990.5969899665597</v>
      </c>
      <c r="CK124" s="908">
        <v>8459.0809232026095</v>
      </c>
      <c r="CU124" s="13"/>
      <c r="CV124" s="898" t="s">
        <v>24</v>
      </c>
      <c r="CW124" s="893" t="s">
        <v>64</v>
      </c>
      <c r="CX124" s="907">
        <v>760.73990640347995</v>
      </c>
      <c r="CY124" s="907">
        <v>1209.2332667332701</v>
      </c>
      <c r="CZ124" s="908">
        <v>1842.0489097556399</v>
      </c>
      <c r="DL124" s="13"/>
      <c r="DM124" s="898" t="s">
        <v>122</v>
      </c>
      <c r="DN124" s="893" t="s">
        <v>64</v>
      </c>
      <c r="DO124" s="907">
        <v>2756.2178342490802</v>
      </c>
      <c r="DP124" s="907">
        <v>4315.36698717949</v>
      </c>
      <c r="DQ124" s="908">
        <v>6579.9780000000001</v>
      </c>
    </row>
    <row r="125" spans="17:123" x14ac:dyDescent="0.25">
      <c r="Q125" s="13"/>
      <c r="AH125" s="13"/>
      <c r="AI125" s="898" t="s">
        <v>25</v>
      </c>
      <c r="AJ125" s="893" t="s">
        <v>36</v>
      </c>
      <c r="AK125" s="907">
        <v>527.83019999999999</v>
      </c>
      <c r="AL125" s="907">
        <v>997.584180039746</v>
      </c>
      <c r="AM125" s="908">
        <v>1605.78025</v>
      </c>
      <c r="AZ125" s="13"/>
      <c r="BA125" s="901" t="s">
        <v>123</v>
      </c>
      <c r="BB125" s="902" t="s">
        <v>36</v>
      </c>
      <c r="BC125" s="909">
        <v>2122.1459340659299</v>
      </c>
      <c r="BD125" s="909">
        <v>3589.0388888888901</v>
      </c>
      <c r="BE125" s="910">
        <v>5571.3630641203499</v>
      </c>
      <c r="BQ125" s="13"/>
      <c r="BR125" s="898" t="s">
        <v>26</v>
      </c>
      <c r="BS125" s="2" t="s">
        <v>43</v>
      </c>
      <c r="BT125" s="907">
        <v>1328.1465201465201</v>
      </c>
      <c r="BU125" s="907">
        <v>2044.6111111111099</v>
      </c>
      <c r="BV125" s="908">
        <v>2952.60967117174</v>
      </c>
      <c r="CF125" s="13"/>
      <c r="CG125" s="898" t="s">
        <v>123</v>
      </c>
      <c r="CH125" s="2" t="s">
        <v>44</v>
      </c>
      <c r="CI125" s="907">
        <v>4707.1909536351004</v>
      </c>
      <c r="CJ125" s="907">
        <v>6560.2638888888896</v>
      </c>
      <c r="CK125" s="908">
        <v>8780.4554556554504</v>
      </c>
      <c r="CU125" s="13"/>
      <c r="CV125" s="898" t="s">
        <v>25</v>
      </c>
      <c r="CW125" s="893" t="s">
        <v>64</v>
      </c>
      <c r="CX125" s="907">
        <v>776.91200000000003</v>
      </c>
      <c r="CY125" s="907">
        <v>1234.153</v>
      </c>
      <c r="CZ125" s="908">
        <v>1856.989</v>
      </c>
      <c r="DL125" s="13"/>
      <c r="DM125" s="901" t="s">
        <v>123</v>
      </c>
      <c r="DN125" s="902" t="s">
        <v>64</v>
      </c>
      <c r="DO125" s="909">
        <v>2785.3524722222301</v>
      </c>
      <c r="DP125" s="909">
        <v>4278.2253691325895</v>
      </c>
      <c r="DQ125" s="910">
        <v>6528.1355266144601</v>
      </c>
    </row>
    <row r="126" spans="17:123" x14ac:dyDescent="0.25">
      <c r="Q126" s="13"/>
      <c r="AH126" s="13"/>
      <c r="AI126" s="898" t="s">
        <v>26</v>
      </c>
      <c r="AJ126" s="893" t="s">
        <v>36</v>
      </c>
      <c r="AK126" s="907">
        <v>534.25878205128197</v>
      </c>
      <c r="AL126" s="907">
        <v>971.44365195679302</v>
      </c>
      <c r="AM126" s="908">
        <v>1613.56741208792</v>
      </c>
      <c r="AZ126" s="13"/>
      <c r="BQ126" s="13"/>
      <c r="BR126" s="898" t="s">
        <v>27</v>
      </c>
      <c r="BS126" s="2" t="s">
        <v>43</v>
      </c>
      <c r="BT126" s="907">
        <v>1308.9781463414599</v>
      </c>
      <c r="BU126" s="907">
        <v>2039.5591603730099</v>
      </c>
      <c r="BV126" s="908">
        <v>3009.3332143894399</v>
      </c>
      <c r="CF126" s="13"/>
      <c r="CG126" s="898" t="s">
        <v>122</v>
      </c>
      <c r="CH126" s="2" t="s">
        <v>45</v>
      </c>
      <c r="CI126" s="907">
        <v>5074.6576084542203</v>
      </c>
      <c r="CJ126" s="907">
        <v>7588.5130560015896</v>
      </c>
      <c r="CK126" s="908">
        <v>10648.171097496799</v>
      </c>
      <c r="CU126" s="13"/>
      <c r="CV126" s="898" t="s">
        <v>26</v>
      </c>
      <c r="CW126" s="893" t="s">
        <v>64</v>
      </c>
      <c r="CX126" s="907">
        <v>780.17409556735402</v>
      </c>
      <c r="CY126" s="907">
        <v>1258.1889122113801</v>
      </c>
      <c r="CZ126" s="908">
        <v>1959.38937728938</v>
      </c>
      <c r="DL126" s="13"/>
    </row>
    <row r="127" spans="17:123" x14ac:dyDescent="0.25">
      <c r="Q127" s="13"/>
      <c r="AH127" s="13"/>
      <c r="AI127" s="901" t="s">
        <v>27</v>
      </c>
      <c r="AJ127" s="902" t="s">
        <v>36</v>
      </c>
      <c r="AK127" s="909">
        <v>537.16534530793103</v>
      </c>
      <c r="AL127" s="909">
        <v>1025.64222222222</v>
      </c>
      <c r="AM127" s="910">
        <v>1666.90116989475</v>
      </c>
      <c r="AZ127" s="13"/>
      <c r="BQ127" s="13"/>
      <c r="BR127" s="898" t="s">
        <v>25</v>
      </c>
      <c r="BS127" s="2" t="s">
        <v>44</v>
      </c>
      <c r="BT127" s="907">
        <v>1153.96784365135</v>
      </c>
      <c r="BU127" s="907">
        <v>1775.0574239304501</v>
      </c>
      <c r="BV127" s="908">
        <v>2567.8138567302299</v>
      </c>
      <c r="CF127" s="13"/>
      <c r="CG127" s="898" t="s">
        <v>123</v>
      </c>
      <c r="CH127" s="2" t="s">
        <v>45</v>
      </c>
      <c r="CI127" s="907">
        <v>5241.4846209754296</v>
      </c>
      <c r="CJ127" s="907">
        <v>7744.6126161616203</v>
      </c>
      <c r="CK127" s="908">
        <v>10949.730211058801</v>
      </c>
      <c r="CU127" s="13"/>
      <c r="CV127" s="901" t="s">
        <v>27</v>
      </c>
      <c r="CW127" s="902" t="s">
        <v>64</v>
      </c>
      <c r="CX127" s="909">
        <v>795.35066666666705</v>
      </c>
      <c r="CY127" s="909">
        <v>1274.3659574468099</v>
      </c>
      <c r="CZ127" s="910">
        <v>1967.4</v>
      </c>
      <c r="DL127" s="13"/>
    </row>
    <row r="128" spans="17:123" x14ac:dyDescent="0.25">
      <c r="Q128" s="13"/>
      <c r="AH128" s="13"/>
      <c r="AZ128" s="13"/>
      <c r="BQ128" s="13"/>
      <c r="BR128" s="898" t="s">
        <v>26</v>
      </c>
      <c r="BS128" s="2" t="s">
        <v>44</v>
      </c>
      <c r="BT128" s="907">
        <v>1186.8119658119699</v>
      </c>
      <c r="BU128" s="907">
        <v>1749.01098901099</v>
      </c>
      <c r="BV128" s="908">
        <v>2477.5253968254001</v>
      </c>
      <c r="CF128" s="13"/>
      <c r="CG128" s="898" t="s">
        <v>122</v>
      </c>
      <c r="CH128" s="2" t="s">
        <v>46</v>
      </c>
      <c r="CI128" s="907">
        <v>4877.6841767912902</v>
      </c>
      <c r="CJ128" s="907">
        <v>7039.2305430801098</v>
      </c>
      <c r="CK128" s="908">
        <v>9956.3253035040198</v>
      </c>
      <c r="CU128" s="13"/>
      <c r="DL128" s="13"/>
    </row>
    <row r="129" spans="17:116" x14ac:dyDescent="0.25">
      <c r="Q129" s="13"/>
      <c r="AH129" s="13"/>
      <c r="AZ129" s="13"/>
      <c r="BQ129" s="13"/>
      <c r="BR129" s="898" t="s">
        <v>27</v>
      </c>
      <c r="BS129" s="2" t="s">
        <v>44</v>
      </c>
      <c r="BT129" s="907">
        <v>1182.44081488744</v>
      </c>
      <c r="BU129" s="907">
        <v>1779.28193546442</v>
      </c>
      <c r="BV129" s="908">
        <v>2671.6654637122401</v>
      </c>
      <c r="CF129" s="13"/>
      <c r="CG129" s="898" t="s">
        <v>123</v>
      </c>
      <c r="CH129" s="2" t="s">
        <v>46</v>
      </c>
      <c r="CI129" s="907">
        <v>4948.3015384615401</v>
      </c>
      <c r="CJ129" s="907">
        <v>7065.2528985507197</v>
      </c>
      <c r="CK129" s="908">
        <v>10144.652222222199</v>
      </c>
      <c r="CU129" s="13"/>
      <c r="DL129" s="13"/>
    </row>
    <row r="130" spans="17:116" x14ac:dyDescent="0.25">
      <c r="Q130" s="13"/>
      <c r="AH130" s="13"/>
      <c r="AZ130" s="13"/>
      <c r="BQ130" s="13"/>
      <c r="BR130" s="898" t="s">
        <v>25</v>
      </c>
      <c r="BS130" s="2" t="s">
        <v>45</v>
      </c>
      <c r="BT130" s="907">
        <v>1404.4507848169301</v>
      </c>
      <c r="BU130" s="907">
        <v>2163.2239869177902</v>
      </c>
      <c r="BV130" s="908">
        <v>3113.7599653059701</v>
      </c>
      <c r="CF130" s="13"/>
      <c r="CG130" s="898" t="s">
        <v>122</v>
      </c>
      <c r="CH130" s="2" t="s">
        <v>47</v>
      </c>
      <c r="CI130" s="907">
        <v>4359.06082071324</v>
      </c>
      <c r="CJ130" s="907">
        <v>6376.5919457844602</v>
      </c>
      <c r="CK130" s="908">
        <v>8994.0939799331099</v>
      </c>
      <c r="CU130" s="13"/>
      <c r="DL130" s="13"/>
    </row>
    <row r="131" spans="17:116" x14ac:dyDescent="0.25">
      <c r="Q131" s="13"/>
      <c r="AH131" s="13"/>
      <c r="AZ131" s="13"/>
      <c r="BQ131" s="13"/>
      <c r="BR131" s="898" t="s">
        <v>26</v>
      </c>
      <c r="BS131" s="2" t="s">
        <v>45</v>
      </c>
      <c r="BT131" s="907">
        <v>1365.4643772893801</v>
      </c>
      <c r="BU131" s="907">
        <v>2116.5268115941999</v>
      </c>
      <c r="BV131" s="908">
        <v>3113.49546924164</v>
      </c>
      <c r="CF131" s="13"/>
      <c r="CG131" s="898" t="s">
        <v>123</v>
      </c>
      <c r="CH131" s="2" t="s">
        <v>47</v>
      </c>
      <c r="CI131" s="907">
        <v>4595.0584164222901</v>
      </c>
      <c r="CJ131" s="907">
        <v>6763.8184961106299</v>
      </c>
      <c r="CK131" s="908">
        <v>9498.0032250358308</v>
      </c>
      <c r="CU131" s="13"/>
      <c r="DL131" s="13"/>
    </row>
    <row r="132" spans="17:116" x14ac:dyDescent="0.25">
      <c r="Q132" s="980"/>
      <c r="AH132" s="980"/>
      <c r="AZ132" s="980"/>
      <c r="BQ132" s="980"/>
      <c r="BR132" s="898" t="s">
        <v>27</v>
      </c>
      <c r="BS132" s="2" t="s">
        <v>45</v>
      </c>
      <c r="BT132" s="907">
        <v>1389.1706117804599</v>
      </c>
      <c r="BU132" s="907">
        <v>2168.65386996904</v>
      </c>
      <c r="BV132" s="908">
        <v>3238.8250224243802</v>
      </c>
      <c r="CF132" s="980"/>
      <c r="CG132" s="898" t="s">
        <v>122</v>
      </c>
      <c r="CH132" s="2" t="s">
        <v>48</v>
      </c>
      <c r="CI132" s="907">
        <v>3364.6455860777601</v>
      </c>
      <c r="CJ132" s="907">
        <v>5222.79921836834</v>
      </c>
      <c r="CK132" s="908">
        <v>7561.2594658103899</v>
      </c>
      <c r="CU132" s="980"/>
      <c r="DL132" s="980"/>
    </row>
    <row r="133" spans="17:116" x14ac:dyDescent="0.25">
      <c r="Q133" s="980"/>
      <c r="AH133" s="980"/>
      <c r="AZ133" s="980"/>
      <c r="BQ133" s="980"/>
      <c r="BR133" s="898" t="s">
        <v>25</v>
      </c>
      <c r="BS133" s="2" t="s">
        <v>46</v>
      </c>
      <c r="BT133" s="907">
        <v>1340.04622222222</v>
      </c>
      <c r="BU133" s="907">
        <v>2037.4854032657099</v>
      </c>
      <c r="BV133" s="908">
        <v>2987.0600961538498</v>
      </c>
      <c r="CF133" s="980"/>
      <c r="CG133" s="898" t="s">
        <v>123</v>
      </c>
      <c r="CH133" s="2" t="s">
        <v>48</v>
      </c>
      <c r="CI133" s="907">
        <v>3631.0304964539</v>
      </c>
      <c r="CJ133" s="907">
        <v>5680.3065934065899</v>
      </c>
      <c r="CK133" s="908">
        <v>8025.6211180124201</v>
      </c>
      <c r="CU133" s="980"/>
      <c r="DL133" s="980"/>
    </row>
    <row r="134" spans="17:116" x14ac:dyDescent="0.25">
      <c r="Q134" s="980"/>
      <c r="AH134" s="980"/>
      <c r="AZ134" s="980"/>
      <c r="BQ134" s="980"/>
      <c r="BR134" s="898" t="s">
        <v>26</v>
      </c>
      <c r="BS134" s="2" t="s">
        <v>46</v>
      </c>
      <c r="BT134" s="907">
        <v>1289.63545621045</v>
      </c>
      <c r="BU134" s="907">
        <v>1981.7242552671801</v>
      </c>
      <c r="BV134" s="908">
        <v>2914.49820965551</v>
      </c>
      <c r="CF134" s="980"/>
      <c r="CG134" s="898" t="s">
        <v>122</v>
      </c>
      <c r="CH134" s="2" t="s">
        <v>749</v>
      </c>
      <c r="CI134" s="907">
        <v>2674.41089794965</v>
      </c>
      <c r="CJ134" s="907">
        <v>4306.8191021744196</v>
      </c>
      <c r="CK134" s="908">
        <v>6635.8643125476701</v>
      </c>
      <c r="CU134" s="980"/>
      <c r="DL134" s="980"/>
    </row>
    <row r="135" spans="17:116" x14ac:dyDescent="0.25">
      <c r="Q135" s="980"/>
      <c r="AH135" s="980"/>
      <c r="AZ135" s="980"/>
      <c r="BQ135" s="980"/>
      <c r="BR135" s="898" t="s">
        <v>27</v>
      </c>
      <c r="BS135" s="2" t="s">
        <v>46</v>
      </c>
      <c r="BT135" s="907">
        <v>1312.33718705208</v>
      </c>
      <c r="BU135" s="907">
        <v>2057.3265306122398</v>
      </c>
      <c r="BV135" s="908">
        <v>3030.0326111111099</v>
      </c>
      <c r="CF135" s="980"/>
      <c r="CG135" s="901" t="s">
        <v>123</v>
      </c>
      <c r="CH135" s="4" t="s">
        <v>749</v>
      </c>
      <c r="CI135" s="909">
        <v>2633.3333333333298</v>
      </c>
      <c r="CJ135" s="909">
        <v>4252.4492496750599</v>
      </c>
      <c r="CK135" s="910">
        <v>6571.31768231768</v>
      </c>
      <c r="CU135" s="980"/>
      <c r="DL135" s="980"/>
    </row>
    <row r="136" spans="17:116" x14ac:dyDescent="0.25">
      <c r="Q136" s="980"/>
      <c r="AH136" s="980"/>
      <c r="AZ136" s="980"/>
      <c r="BQ136" s="980"/>
      <c r="BR136" s="898" t="s">
        <v>25</v>
      </c>
      <c r="BS136" s="2" t="s">
        <v>47</v>
      </c>
      <c r="BT136" s="907">
        <v>1171.30342028986</v>
      </c>
      <c r="BU136" s="907">
        <v>1772.9956914871</v>
      </c>
      <c r="BV136" s="908">
        <v>2602.8101808731099</v>
      </c>
      <c r="CF136" s="980"/>
      <c r="CU136" s="980"/>
      <c r="DL136" s="980"/>
    </row>
    <row r="137" spans="17:116" x14ac:dyDescent="0.25">
      <c r="Q137" s="980"/>
      <c r="AH137" s="980"/>
      <c r="AZ137" s="980"/>
      <c r="BQ137" s="980"/>
      <c r="BR137" s="898" t="s">
        <v>26</v>
      </c>
      <c r="BS137" s="2" t="s">
        <v>47</v>
      </c>
      <c r="BT137" s="907">
        <v>1123.9774314399699</v>
      </c>
      <c r="BU137" s="907">
        <v>1759.74426129427</v>
      </c>
      <c r="BV137" s="908">
        <v>2590.1378057811698</v>
      </c>
      <c r="CF137" s="980"/>
      <c r="CU137" s="980"/>
      <c r="DL137" s="980"/>
    </row>
    <row r="138" spans="17:116" x14ac:dyDescent="0.25">
      <c r="Q138" s="980"/>
      <c r="AH138" s="980"/>
      <c r="AZ138" s="980"/>
      <c r="BQ138" s="980"/>
      <c r="BR138" s="898" t="s">
        <v>27</v>
      </c>
      <c r="BS138" s="2" t="s">
        <v>47</v>
      </c>
      <c r="BT138" s="907">
        <v>1166.0613636363701</v>
      </c>
      <c r="BU138" s="907">
        <v>1815.76877018235</v>
      </c>
      <c r="BV138" s="908">
        <v>2728.0961557292499</v>
      </c>
      <c r="CF138" s="980"/>
      <c r="CU138" s="980"/>
      <c r="DL138" s="980"/>
    </row>
    <row r="139" spans="17:116" x14ac:dyDescent="0.25">
      <c r="Q139" s="980"/>
      <c r="AH139" s="980"/>
      <c r="AZ139" s="980"/>
      <c r="BQ139" s="980"/>
      <c r="BR139" s="898" t="s">
        <v>25</v>
      </c>
      <c r="BS139" s="2" t="s">
        <v>48</v>
      </c>
      <c r="BT139" s="907">
        <v>1003.27133912599</v>
      </c>
      <c r="BU139" s="907">
        <v>1532.7472527472501</v>
      </c>
      <c r="BV139" s="908">
        <v>2240.9153199643802</v>
      </c>
      <c r="CF139" s="980"/>
      <c r="CU139" s="980"/>
      <c r="DL139" s="980"/>
    </row>
    <row r="140" spans="17:116" x14ac:dyDescent="0.25">
      <c r="Q140" s="980"/>
      <c r="AH140" s="980"/>
      <c r="AZ140" s="980"/>
      <c r="BQ140" s="980"/>
      <c r="BR140" s="898" t="s">
        <v>26</v>
      </c>
      <c r="BS140" s="2" t="s">
        <v>48</v>
      </c>
      <c r="BT140" s="907">
        <v>983.55068794563294</v>
      </c>
      <c r="BU140" s="907">
        <v>1532.7942612352099</v>
      </c>
      <c r="BV140" s="908">
        <v>2278.9193283166101</v>
      </c>
      <c r="CF140" s="980"/>
      <c r="CU140" s="980"/>
      <c r="DL140" s="980"/>
    </row>
    <row r="141" spans="17:116" x14ac:dyDescent="0.25">
      <c r="Q141" s="980"/>
      <c r="AH141" s="980"/>
      <c r="AZ141" s="980"/>
      <c r="BQ141" s="980"/>
      <c r="BR141" s="898" t="s">
        <v>27</v>
      </c>
      <c r="BS141" s="2" t="s">
        <v>48</v>
      </c>
      <c r="BT141" s="907">
        <v>1065.4323054455499</v>
      </c>
      <c r="BU141" s="907">
        <v>1654.0235164835201</v>
      </c>
      <c r="BV141" s="908">
        <v>2403.3912117508298</v>
      </c>
      <c r="CF141" s="980"/>
      <c r="CU141" s="980"/>
      <c r="DL141" s="980"/>
    </row>
    <row r="142" spans="17:116" x14ac:dyDescent="0.25">
      <c r="Q142" s="980"/>
      <c r="AH142" s="980"/>
      <c r="AZ142" s="980"/>
      <c r="BQ142" s="980"/>
      <c r="BR142" s="898" t="s">
        <v>25</v>
      </c>
      <c r="BS142" s="2" t="s">
        <v>749</v>
      </c>
      <c r="BT142" s="907">
        <v>732.27655010750095</v>
      </c>
      <c r="BU142" s="907">
        <v>1240.29329824562</v>
      </c>
      <c r="BV142" s="908">
        <v>1945.4074205685599</v>
      </c>
      <c r="CF142" s="980"/>
      <c r="CU142" s="980"/>
      <c r="DL142" s="980"/>
    </row>
    <row r="143" spans="17:116" x14ac:dyDescent="0.25">
      <c r="Q143" s="980"/>
      <c r="AH143" s="980"/>
      <c r="AZ143" s="980"/>
      <c r="BQ143" s="980"/>
      <c r="BR143" s="898" t="s">
        <v>26</v>
      </c>
      <c r="BS143" s="2" t="s">
        <v>749</v>
      </c>
      <c r="BT143" s="907">
        <v>699.51111111111095</v>
      </c>
      <c r="BU143" s="907">
        <v>1191.2590964591</v>
      </c>
      <c r="BV143" s="908">
        <v>1902.07533333333</v>
      </c>
      <c r="CF143" s="980"/>
      <c r="CU143" s="980"/>
      <c r="DL143" s="980"/>
    </row>
    <row r="144" spans="17:116" x14ac:dyDescent="0.25">
      <c r="Q144" s="980"/>
      <c r="AH144" s="980"/>
      <c r="AZ144" s="980"/>
      <c r="BQ144" s="980"/>
      <c r="BR144" s="901" t="s">
        <v>27</v>
      </c>
      <c r="BS144" s="4" t="s">
        <v>749</v>
      </c>
      <c r="BT144" s="909">
        <v>702.58511107172399</v>
      </c>
      <c r="BU144" s="909">
        <v>1200.8044040366799</v>
      </c>
      <c r="BV144" s="910">
        <v>1923.5250415600999</v>
      </c>
      <c r="CF144" s="980"/>
      <c r="CU144" s="980"/>
      <c r="DL144" s="980"/>
    </row>
    <row r="145" spans="17:123" x14ac:dyDescent="0.25">
      <c r="Q145" s="980"/>
      <c r="AH145" s="980"/>
      <c r="AZ145" s="980"/>
      <c r="BQ145" s="980"/>
      <c r="CF145" s="980"/>
      <c r="CU145" s="980"/>
      <c r="DL145" s="980"/>
    </row>
    <row r="146" spans="17:123" x14ac:dyDescent="0.25">
      <c r="Q146" s="980"/>
      <c r="AH146" s="980"/>
      <c r="AZ146" s="980"/>
      <c r="BQ146" s="980"/>
      <c r="CF146" s="980"/>
      <c r="CU146" s="980"/>
      <c r="DL146" s="980"/>
    </row>
    <row r="147" spans="17:123" x14ac:dyDescent="0.25">
      <c r="Q147" s="980"/>
      <c r="AH147" s="980"/>
      <c r="AZ147" s="980"/>
      <c r="BQ147" s="980"/>
      <c r="CF147" s="980"/>
      <c r="CU147" s="980"/>
      <c r="DL147" s="980"/>
    </row>
    <row r="148" spans="17:123" x14ac:dyDescent="0.25">
      <c r="Q148" s="980"/>
      <c r="AH148" s="980"/>
      <c r="AZ148" s="980"/>
      <c r="BQ148" s="980"/>
      <c r="CF148" s="980"/>
      <c r="CU148" s="980"/>
      <c r="DL148" s="980"/>
    </row>
    <row r="149" spans="17:123" x14ac:dyDescent="0.25">
      <c r="Q149" s="980"/>
      <c r="AH149" s="980"/>
      <c r="AZ149" s="980"/>
      <c r="BQ149" s="980"/>
      <c r="CF149" s="980"/>
      <c r="CU149" s="980"/>
      <c r="DL149" s="980"/>
    </row>
    <row r="150" spans="17:123" x14ac:dyDescent="0.25">
      <c r="Q150" s="980"/>
      <c r="AH150" s="980"/>
      <c r="AZ150" s="980"/>
      <c r="BQ150" s="980"/>
      <c r="CF150" s="980"/>
      <c r="CU150" s="980"/>
      <c r="DL150" s="980"/>
    </row>
    <row r="151" spans="17:123" x14ac:dyDescent="0.25">
      <c r="Q151" s="980"/>
      <c r="AH151" s="980"/>
      <c r="AZ151" s="980"/>
      <c r="BQ151" s="980"/>
      <c r="CF151" s="980"/>
      <c r="CU151" s="980"/>
      <c r="DL151" s="980"/>
    </row>
    <row r="152" spans="17:123" ht="15.75" x14ac:dyDescent="0.25">
      <c r="Q152" s="980"/>
      <c r="AH152" s="980"/>
      <c r="AI152" s="892" t="s">
        <v>191</v>
      </c>
      <c r="AO152" s="892" t="s">
        <v>223</v>
      </c>
      <c r="AZ152" s="980"/>
      <c r="BA152" s="892" t="s">
        <v>196</v>
      </c>
      <c r="BG152" s="892" t="s">
        <v>228</v>
      </c>
      <c r="BQ152" s="980"/>
      <c r="BR152" s="892" t="s">
        <v>201</v>
      </c>
      <c r="BX152" s="892" t="s">
        <v>233</v>
      </c>
      <c r="CF152" s="980"/>
      <c r="CG152" s="892" t="s">
        <v>206</v>
      </c>
      <c r="CM152" s="892" t="s">
        <v>238</v>
      </c>
      <c r="CU152" s="980"/>
      <c r="CV152" s="892" t="s">
        <v>211</v>
      </c>
      <c r="DB152" s="892" t="s">
        <v>243</v>
      </c>
      <c r="DL152" s="980"/>
      <c r="DM152" s="892" t="s">
        <v>216</v>
      </c>
      <c r="DS152" s="892" t="s">
        <v>248</v>
      </c>
    </row>
    <row r="153" spans="17:123" x14ac:dyDescent="0.25">
      <c r="Q153" s="980"/>
      <c r="AH153" s="980"/>
      <c r="AI153" s="893" t="s">
        <v>30</v>
      </c>
      <c r="AJ153" s="893"/>
      <c r="AK153" s="893"/>
      <c r="AL153" s="893"/>
      <c r="AM153" s="893"/>
      <c r="AZ153" s="980"/>
      <c r="BA153" s="893" t="s">
        <v>30</v>
      </c>
      <c r="BB153" s="893"/>
      <c r="BC153" s="893"/>
      <c r="BD153" s="893"/>
      <c r="BE153" s="893"/>
      <c r="BQ153" s="980"/>
      <c r="BR153" s="893" t="s">
        <v>30</v>
      </c>
      <c r="BS153" s="893"/>
      <c r="BT153" s="893"/>
      <c r="BU153" s="893"/>
      <c r="BV153" s="893"/>
      <c r="CF153" s="980"/>
      <c r="CG153" s="893" t="s">
        <v>30</v>
      </c>
      <c r="CH153" s="893"/>
      <c r="CI153" s="893"/>
      <c r="CJ153" s="893"/>
      <c r="CK153" s="893"/>
      <c r="CU153" s="980"/>
      <c r="CV153" s="893" t="s">
        <v>30</v>
      </c>
      <c r="CW153" s="893"/>
      <c r="CX153" s="893"/>
      <c r="CY153" s="893"/>
      <c r="CZ153" s="893"/>
      <c r="DL153" s="980"/>
      <c r="DM153" s="893" t="s">
        <v>30</v>
      </c>
      <c r="DN153" s="893"/>
      <c r="DO153" s="893"/>
      <c r="DP153" s="893"/>
      <c r="DQ153" s="893"/>
    </row>
    <row r="154" spans="17:123" x14ac:dyDescent="0.25">
      <c r="Q154" s="980"/>
      <c r="AH154" s="980"/>
      <c r="AI154" s="894" t="s">
        <v>17</v>
      </c>
      <c r="AJ154" s="895" t="s">
        <v>34</v>
      </c>
      <c r="AK154" s="905" t="s">
        <v>19</v>
      </c>
      <c r="AL154" s="905" t="s">
        <v>20</v>
      </c>
      <c r="AM154" s="906" t="s">
        <v>21</v>
      </c>
      <c r="AZ154" s="980"/>
      <c r="BA154" s="894" t="s">
        <v>17</v>
      </c>
      <c r="BB154" s="895" t="s">
        <v>34</v>
      </c>
      <c r="BC154" s="905" t="s">
        <v>19</v>
      </c>
      <c r="BD154" s="905" t="s">
        <v>20</v>
      </c>
      <c r="BE154" s="906" t="s">
        <v>21</v>
      </c>
      <c r="BQ154" s="980"/>
      <c r="BR154" s="894" t="s">
        <v>17</v>
      </c>
      <c r="BS154" s="895" t="s">
        <v>34</v>
      </c>
      <c r="BT154" s="905" t="s">
        <v>19</v>
      </c>
      <c r="BU154" s="905" t="s">
        <v>20</v>
      </c>
      <c r="BV154" s="906" t="s">
        <v>21</v>
      </c>
      <c r="CF154" s="980"/>
      <c r="CG154" s="894" t="s">
        <v>17</v>
      </c>
      <c r="CH154" s="895" t="s">
        <v>34</v>
      </c>
      <c r="CI154" s="905" t="s">
        <v>19</v>
      </c>
      <c r="CJ154" s="905" t="s">
        <v>20</v>
      </c>
      <c r="CK154" s="906" t="s">
        <v>21</v>
      </c>
      <c r="CU154" s="980"/>
      <c r="CV154" s="894" t="s">
        <v>17</v>
      </c>
      <c r="CW154" s="895" t="s">
        <v>34</v>
      </c>
      <c r="CX154" s="905" t="s">
        <v>19</v>
      </c>
      <c r="CY154" s="905" t="s">
        <v>20</v>
      </c>
      <c r="CZ154" s="906" t="s">
        <v>21</v>
      </c>
      <c r="DL154" s="980"/>
      <c r="DM154" s="894" t="s">
        <v>17</v>
      </c>
      <c r="DN154" s="895" t="s">
        <v>34</v>
      </c>
      <c r="DO154" s="905" t="s">
        <v>19</v>
      </c>
      <c r="DP154" s="905" t="s">
        <v>20</v>
      </c>
      <c r="DQ154" s="906" t="s">
        <v>21</v>
      </c>
    </row>
    <row r="155" spans="17:123" x14ac:dyDescent="0.25">
      <c r="Q155" s="980"/>
      <c r="AH155" s="980"/>
      <c r="AI155" s="894" t="s">
        <v>22</v>
      </c>
      <c r="AJ155" s="895" t="s">
        <v>35</v>
      </c>
      <c r="AK155" s="905">
        <v>794.88009897130803</v>
      </c>
      <c r="AL155" s="905">
        <v>1248.08717541229</v>
      </c>
      <c r="AM155" s="906">
        <v>1846.95829234609</v>
      </c>
      <c r="AZ155" s="980"/>
      <c r="BA155" s="894" t="s">
        <v>120</v>
      </c>
      <c r="BB155" s="895" t="s">
        <v>35</v>
      </c>
      <c r="BC155" s="905">
        <v>3335.0384615384601</v>
      </c>
      <c r="BD155" s="905">
        <v>5091.1312576312603</v>
      </c>
      <c r="BE155" s="906">
        <v>7491.5440752351096</v>
      </c>
      <c r="BQ155" s="980"/>
      <c r="BR155" s="894" t="s">
        <v>25</v>
      </c>
      <c r="BS155" s="12" t="s">
        <v>31</v>
      </c>
      <c r="BT155" s="905">
        <v>806.70317372959096</v>
      </c>
      <c r="BU155" s="905">
        <v>1264.4540659340701</v>
      </c>
      <c r="BV155" s="906">
        <v>1885.0592615150799</v>
      </c>
      <c r="CF155" s="980"/>
      <c r="CG155" s="894" t="s">
        <v>122</v>
      </c>
      <c r="CH155" s="12" t="s">
        <v>31</v>
      </c>
      <c r="CI155" s="905">
        <v>3334.8436663143102</v>
      </c>
      <c r="CJ155" s="905">
        <v>5141.5478159340701</v>
      </c>
      <c r="CK155" s="906">
        <v>7669.7136868686903</v>
      </c>
      <c r="CU155" s="980"/>
      <c r="CV155" s="894" t="s">
        <v>22</v>
      </c>
      <c r="CW155" s="895" t="s">
        <v>63</v>
      </c>
      <c r="CX155" s="905">
        <v>744.31736156000898</v>
      </c>
      <c r="CY155" s="905">
        <v>1204.0068654591</v>
      </c>
      <c r="CZ155" s="906">
        <v>1816.3416261454799</v>
      </c>
      <c r="DL155" s="980"/>
      <c r="DM155" s="894" t="s">
        <v>120</v>
      </c>
      <c r="DN155" s="895" t="s">
        <v>63</v>
      </c>
      <c r="DO155" s="905">
        <v>3130.33364016614</v>
      </c>
      <c r="DP155" s="905">
        <v>4892.4330413016296</v>
      </c>
      <c r="DQ155" s="906">
        <v>7380.9639097744302</v>
      </c>
    </row>
    <row r="156" spans="17:123" x14ac:dyDescent="0.25">
      <c r="Q156" s="980"/>
      <c r="AH156" s="980"/>
      <c r="AI156" s="898" t="s">
        <v>24</v>
      </c>
      <c r="AJ156" s="893" t="s">
        <v>35</v>
      </c>
      <c r="AK156" s="907">
        <v>776.14096206145496</v>
      </c>
      <c r="AL156" s="907">
        <v>1206.5558710952</v>
      </c>
      <c r="AM156" s="908">
        <v>1788.1196382655401</v>
      </c>
      <c r="AZ156" s="980"/>
      <c r="BA156" s="898" t="s">
        <v>121</v>
      </c>
      <c r="BB156" s="893" t="s">
        <v>35</v>
      </c>
      <c r="BC156" s="907">
        <v>3467.3539007092199</v>
      </c>
      <c r="BD156" s="907">
        <v>5286.0327878643102</v>
      </c>
      <c r="BE156" s="908">
        <v>7785.8922924901199</v>
      </c>
      <c r="BQ156" s="980"/>
      <c r="BR156" s="898" t="s">
        <v>26</v>
      </c>
      <c r="BS156" s="2" t="s">
        <v>31</v>
      </c>
      <c r="BT156" s="907">
        <v>799.43844444444403</v>
      </c>
      <c r="BU156" s="907">
        <v>1261.8592222222201</v>
      </c>
      <c r="BV156" s="908">
        <v>1903.38461538462</v>
      </c>
      <c r="CF156" s="980"/>
      <c r="CG156" s="898" t="s">
        <v>123</v>
      </c>
      <c r="CH156" s="2" t="s">
        <v>31</v>
      </c>
      <c r="CI156" s="907">
        <v>3272.7881661595702</v>
      </c>
      <c r="CJ156" s="907">
        <v>5050.8045269312597</v>
      </c>
      <c r="CK156" s="908">
        <v>7585.3880962065004</v>
      </c>
      <c r="CU156" s="980"/>
      <c r="CV156" s="898" t="s">
        <v>24</v>
      </c>
      <c r="CW156" s="893" t="s">
        <v>63</v>
      </c>
      <c r="CX156" s="907">
        <v>732.09890109890102</v>
      </c>
      <c r="CY156" s="907">
        <v>1170.6434782608701</v>
      </c>
      <c r="CZ156" s="908">
        <v>1771.4803418803399</v>
      </c>
      <c r="DL156" s="980"/>
      <c r="DM156" s="898" t="s">
        <v>121</v>
      </c>
      <c r="DN156" s="893" t="s">
        <v>63</v>
      </c>
      <c r="DO156" s="907">
        <v>3238.6290760869601</v>
      </c>
      <c r="DP156" s="907">
        <v>5050.3972309299897</v>
      </c>
      <c r="DQ156" s="908">
        <v>7654.5470616340199</v>
      </c>
    </row>
    <row r="157" spans="17:123" x14ac:dyDescent="0.25">
      <c r="Q157" s="980"/>
      <c r="AH157" s="980"/>
      <c r="AI157" s="898" t="s">
        <v>25</v>
      </c>
      <c r="AJ157" s="893" t="s">
        <v>35</v>
      </c>
      <c r="AK157" s="907">
        <v>824.29020176392396</v>
      </c>
      <c r="AL157" s="907">
        <v>1281.4059722715999</v>
      </c>
      <c r="AM157" s="908">
        <v>1905.01098901099</v>
      </c>
      <c r="AZ157" s="980"/>
      <c r="BA157" s="898" t="s">
        <v>122</v>
      </c>
      <c r="BB157" s="893" t="s">
        <v>35</v>
      </c>
      <c r="BC157" s="907">
        <v>3419.5060611784502</v>
      </c>
      <c r="BD157" s="907">
        <v>5246.4594105854003</v>
      </c>
      <c r="BE157" s="908">
        <v>7769.0121650744304</v>
      </c>
      <c r="BQ157" s="980"/>
      <c r="BR157" s="898" t="s">
        <v>27</v>
      </c>
      <c r="BS157" s="2" t="s">
        <v>31</v>
      </c>
      <c r="BT157" s="907">
        <v>819.75036656891496</v>
      </c>
      <c r="BU157" s="907">
        <v>1301.1853547539399</v>
      </c>
      <c r="BV157" s="908">
        <v>1983.8723186925399</v>
      </c>
      <c r="CF157" s="980"/>
      <c r="CG157" s="898" t="s">
        <v>122</v>
      </c>
      <c r="CH157" s="2" t="s">
        <v>42</v>
      </c>
      <c r="CI157" s="907">
        <v>2892.04795623579</v>
      </c>
      <c r="CJ157" s="907">
        <v>4294.9350760622501</v>
      </c>
      <c r="CK157" s="908">
        <v>6337.70606505258</v>
      </c>
      <c r="CU157" s="980"/>
      <c r="CV157" s="898" t="s">
        <v>25</v>
      </c>
      <c r="CW157" s="893" t="s">
        <v>63</v>
      </c>
      <c r="CX157" s="907">
        <v>775.51063910256403</v>
      </c>
      <c r="CY157" s="907">
        <v>1236.7528380747899</v>
      </c>
      <c r="CZ157" s="908">
        <v>1874.1246664913001</v>
      </c>
      <c r="DL157" s="980"/>
      <c r="DM157" s="898" t="s">
        <v>122</v>
      </c>
      <c r="DN157" s="893" t="s">
        <v>63</v>
      </c>
      <c r="DO157" s="907">
        <v>3193.2232767232699</v>
      </c>
      <c r="DP157" s="907">
        <v>5007.6009177804199</v>
      </c>
      <c r="DQ157" s="908">
        <v>7593.9225781310897</v>
      </c>
    </row>
    <row r="158" spans="17:123" x14ac:dyDescent="0.25">
      <c r="Q158" s="980"/>
      <c r="AH158" s="980"/>
      <c r="AI158" s="898" t="s">
        <v>26</v>
      </c>
      <c r="AJ158" s="893" t="s">
        <v>35</v>
      </c>
      <c r="AK158" s="907">
        <v>816.74150849150897</v>
      </c>
      <c r="AL158" s="907">
        <v>1279.6304093567301</v>
      </c>
      <c r="AM158" s="908">
        <v>1926.5496137525799</v>
      </c>
      <c r="AZ158" s="980"/>
      <c r="BA158" s="898" t="s">
        <v>123</v>
      </c>
      <c r="BB158" s="893" t="s">
        <v>35</v>
      </c>
      <c r="BC158" s="907">
        <v>3334.4165542926899</v>
      </c>
      <c r="BD158" s="907">
        <v>5115.7411502627801</v>
      </c>
      <c r="BE158" s="908">
        <v>7661.3025210083997</v>
      </c>
      <c r="BQ158" s="980"/>
      <c r="BR158" s="898" t="s">
        <v>25</v>
      </c>
      <c r="BS158" s="2" t="s">
        <v>42</v>
      </c>
      <c r="BT158" s="907">
        <v>733.71965</v>
      </c>
      <c r="BU158" s="907">
        <v>1101.9261538461501</v>
      </c>
      <c r="BV158" s="908">
        <v>1643.1399364548499</v>
      </c>
      <c r="CF158" s="980"/>
      <c r="CG158" s="898" t="s">
        <v>123</v>
      </c>
      <c r="CH158" s="2" t="s">
        <v>42</v>
      </c>
      <c r="CI158" s="907">
        <v>2824.50913947256</v>
      </c>
      <c r="CJ158" s="907">
        <v>4129.1395348837204</v>
      </c>
      <c r="CK158" s="908">
        <v>6127.2148554571204</v>
      </c>
      <c r="CU158" s="980"/>
      <c r="CV158" s="898" t="s">
        <v>26</v>
      </c>
      <c r="CW158" s="893" t="s">
        <v>63</v>
      </c>
      <c r="CX158" s="907">
        <v>766.24516023697402</v>
      </c>
      <c r="CY158" s="907">
        <v>1228.8965217391301</v>
      </c>
      <c r="CZ158" s="908">
        <v>1882.0926696536301</v>
      </c>
      <c r="DL158" s="980"/>
      <c r="DM158" s="898" t="s">
        <v>123</v>
      </c>
      <c r="DN158" s="893" t="s">
        <v>63</v>
      </c>
      <c r="DO158" s="907">
        <v>3125.3720930232598</v>
      </c>
      <c r="DP158" s="907">
        <v>4899.5776183644202</v>
      </c>
      <c r="DQ158" s="908">
        <v>7522.5333333333301</v>
      </c>
    </row>
    <row r="159" spans="17:123" x14ac:dyDescent="0.25">
      <c r="Q159" s="980"/>
      <c r="AH159" s="980"/>
      <c r="AI159" s="898" t="s">
        <v>27</v>
      </c>
      <c r="AJ159" s="893" t="s">
        <v>35</v>
      </c>
      <c r="AK159" s="907">
        <v>836.11840968020704</v>
      </c>
      <c r="AL159" s="907">
        <v>1317.1530241410201</v>
      </c>
      <c r="AM159" s="908">
        <v>2001.5473254651699</v>
      </c>
      <c r="AZ159" s="980"/>
      <c r="BA159" s="898" t="s">
        <v>120</v>
      </c>
      <c r="BB159" s="893" t="s">
        <v>36</v>
      </c>
      <c r="BC159" s="907">
        <v>2625.81421030398</v>
      </c>
      <c r="BD159" s="907">
        <v>4368.33416637151</v>
      </c>
      <c r="BE159" s="908">
        <v>6676.2205227272698</v>
      </c>
      <c r="BQ159" s="980"/>
      <c r="BR159" s="898" t="s">
        <v>26</v>
      </c>
      <c r="BS159" s="2" t="s">
        <v>42</v>
      </c>
      <c r="BT159" s="907">
        <v>716.45733325582501</v>
      </c>
      <c r="BU159" s="907">
        <v>1077.2254154027701</v>
      </c>
      <c r="BV159" s="908">
        <v>1600.9291689136001</v>
      </c>
      <c r="CF159" s="980"/>
      <c r="CG159" s="898" t="s">
        <v>122</v>
      </c>
      <c r="CH159" s="2" t="s">
        <v>43</v>
      </c>
      <c r="CI159" s="907">
        <v>6993.97228464419</v>
      </c>
      <c r="CJ159" s="907">
        <v>9322.0130102623698</v>
      </c>
      <c r="CK159" s="908">
        <v>13171.876535066</v>
      </c>
      <c r="CU159" s="980"/>
      <c r="CV159" s="898" t="s">
        <v>27</v>
      </c>
      <c r="CW159" s="893" t="s">
        <v>63</v>
      </c>
      <c r="CX159" s="907">
        <v>767.68067907324905</v>
      </c>
      <c r="CY159" s="907">
        <v>1236.6068753344</v>
      </c>
      <c r="CZ159" s="908">
        <v>1938.25502415459</v>
      </c>
      <c r="DL159" s="980"/>
      <c r="DM159" s="898" t="s">
        <v>120</v>
      </c>
      <c r="DN159" s="893" t="s">
        <v>64</v>
      </c>
      <c r="DO159" s="907">
        <v>3467.9854805743198</v>
      </c>
      <c r="DP159" s="907">
        <v>5183.67780861342</v>
      </c>
      <c r="DQ159" s="908">
        <v>7451.9708085214997</v>
      </c>
    </row>
    <row r="160" spans="17:123" x14ac:dyDescent="0.25">
      <c r="Q160" s="980"/>
      <c r="AH160" s="980"/>
      <c r="AI160" s="898" t="s">
        <v>22</v>
      </c>
      <c r="AJ160" s="893" t="s">
        <v>36</v>
      </c>
      <c r="AK160" s="907">
        <v>615.78014981273395</v>
      </c>
      <c r="AL160" s="907">
        <v>1083.39706959707</v>
      </c>
      <c r="AM160" s="908">
        <v>1689.22133866134</v>
      </c>
      <c r="AZ160" s="980"/>
      <c r="BA160" s="898" t="s">
        <v>121</v>
      </c>
      <c r="BB160" s="893" t="s">
        <v>36</v>
      </c>
      <c r="BC160" s="907">
        <v>2767.0235592606</v>
      </c>
      <c r="BD160" s="907">
        <v>4531.5</v>
      </c>
      <c r="BE160" s="908">
        <v>6904.2635933806096</v>
      </c>
      <c r="BQ160" s="980"/>
      <c r="BR160" s="898" t="s">
        <v>27</v>
      </c>
      <c r="BS160" s="2" t="s">
        <v>42</v>
      </c>
      <c r="BT160" s="907">
        <v>729.40054945054999</v>
      </c>
      <c r="BU160" s="907">
        <v>1111</v>
      </c>
      <c r="BV160" s="908">
        <v>1682.53636813459</v>
      </c>
      <c r="CF160" s="980"/>
      <c r="CG160" s="898" t="s">
        <v>123</v>
      </c>
      <c r="CH160" s="2" t="s">
        <v>43</v>
      </c>
      <c r="CI160" s="907">
        <v>6908.3508156886901</v>
      </c>
      <c r="CJ160" s="907">
        <v>9865.4026434676398</v>
      </c>
      <c r="CK160" s="908">
        <v>13019.1782714412</v>
      </c>
      <c r="CU160" s="980"/>
      <c r="CV160" s="898" t="s">
        <v>22</v>
      </c>
      <c r="CW160" s="893" t="s">
        <v>64</v>
      </c>
      <c r="CX160" s="907">
        <v>847.46601533417595</v>
      </c>
      <c r="CY160" s="907">
        <v>1282.75946594996</v>
      </c>
      <c r="CZ160" s="908">
        <v>1853.4529018805299</v>
      </c>
      <c r="DL160" s="980"/>
      <c r="DM160" s="898" t="s">
        <v>121</v>
      </c>
      <c r="DN160" s="893" t="s">
        <v>64</v>
      </c>
      <c r="DO160" s="907">
        <v>3596.84565434566</v>
      </c>
      <c r="DP160" s="907">
        <v>5355.6520594965696</v>
      </c>
      <c r="DQ160" s="908">
        <v>7703.4642889274501</v>
      </c>
    </row>
    <row r="161" spans="17:121" x14ac:dyDescent="0.25">
      <c r="Q161" s="980"/>
      <c r="AH161" s="980"/>
      <c r="AI161" s="898" t="s">
        <v>24</v>
      </c>
      <c r="AJ161" s="893" t="s">
        <v>36</v>
      </c>
      <c r="AK161" s="907">
        <v>592.89380463980501</v>
      </c>
      <c r="AL161" s="907">
        <v>1034.88421052632</v>
      </c>
      <c r="AM161" s="908">
        <v>1648.0805105989</v>
      </c>
      <c r="AZ161" s="980"/>
      <c r="BA161" s="898" t="s">
        <v>122</v>
      </c>
      <c r="BB161" s="893" t="s">
        <v>36</v>
      </c>
      <c r="BC161" s="907">
        <v>2726.4355153883698</v>
      </c>
      <c r="BD161" s="907">
        <v>4391.3674329501901</v>
      </c>
      <c r="BE161" s="908">
        <v>6681.3479070922904</v>
      </c>
      <c r="BQ161" s="980"/>
      <c r="BR161" s="898" t="s">
        <v>25</v>
      </c>
      <c r="BS161" s="2" t="s">
        <v>43</v>
      </c>
      <c r="BT161" s="907">
        <v>1571.7963917525799</v>
      </c>
      <c r="BU161" s="907">
        <v>2168.6956521739098</v>
      </c>
      <c r="BV161" s="908">
        <v>2859.0769230769201</v>
      </c>
      <c r="CF161" s="980"/>
      <c r="CG161" s="898" t="s">
        <v>122</v>
      </c>
      <c r="CH161" s="2" t="s">
        <v>44</v>
      </c>
      <c r="CI161" s="907">
        <v>7058.5007799298801</v>
      </c>
      <c r="CJ161" s="907">
        <v>9405.9064484611608</v>
      </c>
      <c r="CK161" s="908">
        <v>11671.5100006218</v>
      </c>
      <c r="CU161" s="980"/>
      <c r="CV161" s="898" t="s">
        <v>24</v>
      </c>
      <c r="CW161" s="893" t="s">
        <v>64</v>
      </c>
      <c r="CX161" s="907">
        <v>813.48933827042504</v>
      </c>
      <c r="CY161" s="907">
        <v>1228.04194730001</v>
      </c>
      <c r="CZ161" s="908">
        <v>1767.8547968885</v>
      </c>
      <c r="DL161" s="980"/>
      <c r="DM161" s="898" t="s">
        <v>122</v>
      </c>
      <c r="DN161" s="893" t="s">
        <v>64</v>
      </c>
      <c r="DO161" s="907">
        <v>3562.7115647118299</v>
      </c>
      <c r="DP161" s="907">
        <v>5323.7286703741202</v>
      </c>
      <c r="DQ161" s="908">
        <v>7722.4798748399899</v>
      </c>
    </row>
    <row r="162" spans="17:121" x14ac:dyDescent="0.25">
      <c r="Q162" s="980"/>
      <c r="AH162" s="980"/>
      <c r="AI162" s="898" t="s">
        <v>25</v>
      </c>
      <c r="AJ162" s="893" t="s">
        <v>36</v>
      </c>
      <c r="AK162" s="907">
        <v>620</v>
      </c>
      <c r="AL162" s="907">
        <v>1065.8869999999999</v>
      </c>
      <c r="AM162" s="908">
        <v>1688</v>
      </c>
      <c r="AZ162" s="980"/>
      <c r="BA162" s="901" t="s">
        <v>123</v>
      </c>
      <c r="BB162" s="902" t="s">
        <v>36</v>
      </c>
      <c r="BC162" s="909">
        <v>2839.1394774335899</v>
      </c>
      <c r="BD162" s="909">
        <v>4548.9848901098903</v>
      </c>
      <c r="BE162" s="910">
        <v>6935.98674698795</v>
      </c>
      <c r="BQ162" s="980"/>
      <c r="BR162" s="898" t="s">
        <v>26</v>
      </c>
      <c r="BS162" s="2" t="s">
        <v>43</v>
      </c>
      <c r="BT162" s="907">
        <v>1558.8709677419399</v>
      </c>
      <c r="BU162" s="907">
        <v>2269.97613139549</v>
      </c>
      <c r="BV162" s="908">
        <v>2938.7681159420299</v>
      </c>
      <c r="CF162" s="980"/>
      <c r="CG162" s="898" t="s">
        <v>123</v>
      </c>
      <c r="CH162" s="2" t="s">
        <v>44</v>
      </c>
      <c r="CI162" s="907">
        <v>5980.9798850574698</v>
      </c>
      <c r="CJ162" s="907">
        <v>8721.9094433410392</v>
      </c>
      <c r="CK162" s="908">
        <v>12199.9822319582</v>
      </c>
      <c r="CU162" s="980"/>
      <c r="CV162" s="898" t="s">
        <v>25</v>
      </c>
      <c r="CW162" s="893" t="s">
        <v>64</v>
      </c>
      <c r="CX162" s="907">
        <v>875.34098681318699</v>
      </c>
      <c r="CY162" s="907">
        <v>1317.2553550043699</v>
      </c>
      <c r="CZ162" s="908">
        <v>1903.0953674508901</v>
      </c>
      <c r="DL162" s="980"/>
      <c r="DM162" s="901" t="s">
        <v>123</v>
      </c>
      <c r="DN162" s="902" t="s">
        <v>64</v>
      </c>
      <c r="DO162" s="909">
        <v>3488.7149687890201</v>
      </c>
      <c r="DP162" s="909">
        <v>5242.2666666666701</v>
      </c>
      <c r="DQ162" s="910">
        <v>7658.9654669785896</v>
      </c>
    </row>
    <row r="163" spans="17:121" x14ac:dyDescent="0.25">
      <c r="Q163" s="980"/>
      <c r="AH163" s="980"/>
      <c r="AI163" s="898" t="s">
        <v>26</v>
      </c>
      <c r="AJ163" s="893" t="s">
        <v>36</v>
      </c>
      <c r="AK163" s="907">
        <v>642.81720430107498</v>
      </c>
      <c r="AL163" s="907">
        <v>1087.2329051546801</v>
      </c>
      <c r="AM163" s="908">
        <v>1681.1451800237101</v>
      </c>
      <c r="AZ163" s="980"/>
      <c r="BQ163" s="980"/>
      <c r="BR163" s="898" t="s">
        <v>27</v>
      </c>
      <c r="BS163" s="2" t="s">
        <v>43</v>
      </c>
      <c r="BT163" s="907">
        <v>1644.9660837614399</v>
      </c>
      <c r="BU163" s="907">
        <v>2413.4375489939898</v>
      </c>
      <c r="BV163" s="908">
        <v>3196.0217811604898</v>
      </c>
      <c r="CF163" s="980"/>
      <c r="CG163" s="898" t="s">
        <v>122</v>
      </c>
      <c r="CH163" s="2" t="s">
        <v>45</v>
      </c>
      <c r="CI163" s="907">
        <v>7108.3846153846098</v>
      </c>
      <c r="CJ163" s="907">
        <v>9824.8107845382292</v>
      </c>
      <c r="CK163" s="908">
        <v>13411.641354622499</v>
      </c>
      <c r="CU163" s="980"/>
      <c r="CV163" s="898" t="s">
        <v>26</v>
      </c>
      <c r="CW163" s="893" t="s">
        <v>64</v>
      </c>
      <c r="CX163" s="907">
        <v>865.67158416583402</v>
      </c>
      <c r="CY163" s="907">
        <v>1318.9668519536001</v>
      </c>
      <c r="CZ163" s="908">
        <v>1933.5035064102599</v>
      </c>
      <c r="DL163" s="980"/>
    </row>
    <row r="164" spans="17:121" x14ac:dyDescent="0.25">
      <c r="Q164" s="980"/>
      <c r="AH164" s="980"/>
      <c r="AI164" s="901" t="s">
        <v>27</v>
      </c>
      <c r="AJ164" s="902" t="s">
        <v>36</v>
      </c>
      <c r="AK164" s="909">
        <v>669.84701254480296</v>
      </c>
      <c r="AL164" s="909">
        <v>1145.69660774009</v>
      </c>
      <c r="AM164" s="910">
        <v>1797.7023493747599</v>
      </c>
      <c r="AZ164" s="980"/>
      <c r="BQ164" s="980"/>
      <c r="BR164" s="898" t="s">
        <v>25</v>
      </c>
      <c r="BS164" s="2" t="s">
        <v>44</v>
      </c>
      <c r="BT164" s="907">
        <v>1562.91271975931</v>
      </c>
      <c r="BU164" s="907">
        <v>2166.0529953916998</v>
      </c>
      <c r="BV164" s="908">
        <v>2941.9994865758399</v>
      </c>
      <c r="CF164" s="980"/>
      <c r="CG164" s="898" t="s">
        <v>123</v>
      </c>
      <c r="CH164" s="2" t="s">
        <v>45</v>
      </c>
      <c r="CI164" s="907">
        <v>7090.1591511936304</v>
      </c>
      <c r="CJ164" s="907">
        <v>9883.6988899167409</v>
      </c>
      <c r="CK164" s="908">
        <v>13502.4385418075</v>
      </c>
      <c r="CU164" s="980"/>
      <c r="CV164" s="901" t="s">
        <v>27</v>
      </c>
      <c r="CW164" s="902" t="s">
        <v>64</v>
      </c>
      <c r="CX164" s="909">
        <v>907.53965183752405</v>
      </c>
      <c r="CY164" s="909">
        <v>1396.2757608695699</v>
      </c>
      <c r="CZ164" s="910">
        <v>2046.37658119658</v>
      </c>
      <c r="DL164" s="980"/>
    </row>
    <row r="165" spans="17:121" x14ac:dyDescent="0.25">
      <c r="Q165" s="980"/>
      <c r="AH165" s="980"/>
      <c r="AZ165" s="980"/>
      <c r="BQ165" s="980"/>
      <c r="BR165" s="898" t="s">
        <v>26</v>
      </c>
      <c r="BS165" s="2" t="s">
        <v>44</v>
      </c>
      <c r="BT165" s="907">
        <v>1506.1510099874499</v>
      </c>
      <c r="BU165" s="907">
        <v>2138.9850306814401</v>
      </c>
      <c r="BV165" s="908">
        <v>2930.4855846400801</v>
      </c>
      <c r="CF165" s="980"/>
      <c r="CG165" s="898" t="s">
        <v>122</v>
      </c>
      <c r="CH165" s="2" t="s">
        <v>46</v>
      </c>
      <c r="CI165" s="907">
        <v>6425.62600769441</v>
      </c>
      <c r="CJ165" s="907">
        <v>8930.524311911</v>
      </c>
      <c r="CK165" s="908">
        <v>12397.887353416399</v>
      </c>
      <c r="CU165" s="980"/>
      <c r="DL165" s="980"/>
    </row>
    <row r="166" spans="17:121" x14ac:dyDescent="0.25">
      <c r="Q166" s="980"/>
      <c r="AH166" s="980"/>
      <c r="AZ166" s="980"/>
      <c r="BQ166" s="980"/>
      <c r="BR166" s="898" t="s">
        <v>27</v>
      </c>
      <c r="BS166" s="2" t="s">
        <v>44</v>
      </c>
      <c r="BT166" s="907">
        <v>1609.8881944444499</v>
      </c>
      <c r="BU166" s="907">
        <v>2309.0129213483201</v>
      </c>
      <c r="BV166" s="908">
        <v>3269.7665086547499</v>
      </c>
      <c r="CF166" s="980"/>
      <c r="CG166" s="898" t="s">
        <v>123</v>
      </c>
      <c r="CH166" s="2" t="s">
        <v>46</v>
      </c>
      <c r="CI166" s="907">
        <v>6319.6900851956998</v>
      </c>
      <c r="CJ166" s="907">
        <v>9149.9069767441906</v>
      </c>
      <c r="CK166" s="908">
        <v>12710.2977769236</v>
      </c>
      <c r="CU166" s="980"/>
      <c r="DL166" s="980"/>
    </row>
    <row r="167" spans="17:121" x14ac:dyDescent="0.25">
      <c r="Q167" s="980"/>
      <c r="AH167" s="980"/>
      <c r="AZ167" s="980"/>
      <c r="BQ167" s="980"/>
      <c r="BR167" s="898" t="s">
        <v>25</v>
      </c>
      <c r="BS167" s="2" t="s">
        <v>45</v>
      </c>
      <c r="BT167" s="907">
        <v>1566.5978328736501</v>
      </c>
      <c r="BU167" s="907">
        <v>2224.1757683215201</v>
      </c>
      <c r="BV167" s="908">
        <v>3087.2943706896499</v>
      </c>
      <c r="CF167" s="980"/>
      <c r="CG167" s="898" t="s">
        <v>122</v>
      </c>
      <c r="CH167" s="2" t="s">
        <v>47</v>
      </c>
      <c r="CI167" s="907">
        <v>5858.9928960748803</v>
      </c>
      <c r="CJ167" s="907">
        <v>8440.3743091671804</v>
      </c>
      <c r="CK167" s="908">
        <v>11583.9696946275</v>
      </c>
      <c r="CU167" s="980"/>
      <c r="DL167" s="980"/>
    </row>
    <row r="168" spans="17:121" x14ac:dyDescent="0.25">
      <c r="Q168" s="980"/>
      <c r="AH168" s="980"/>
      <c r="AZ168" s="980"/>
      <c r="BQ168" s="980"/>
      <c r="BR168" s="898" t="s">
        <v>26</v>
      </c>
      <c r="BS168" s="2" t="s">
        <v>45</v>
      </c>
      <c r="BT168" s="907">
        <v>1628.2595476455299</v>
      </c>
      <c r="BU168" s="907">
        <v>2325.6666666666702</v>
      </c>
      <c r="BV168" s="908">
        <v>3245.50777511962</v>
      </c>
      <c r="CF168" s="980"/>
      <c r="CG168" s="898" t="s">
        <v>123</v>
      </c>
      <c r="CH168" s="2" t="s">
        <v>47</v>
      </c>
      <c r="CI168" s="907">
        <v>6008.4720555555596</v>
      </c>
      <c r="CJ168" s="907">
        <v>8663.0614444263592</v>
      </c>
      <c r="CK168" s="908">
        <v>12038.3039844674</v>
      </c>
      <c r="CU168" s="980"/>
      <c r="DL168" s="980"/>
    </row>
    <row r="169" spans="17:121" x14ac:dyDescent="0.25">
      <c r="Q169" s="980"/>
      <c r="AH169" s="980"/>
      <c r="AZ169" s="980"/>
      <c r="BQ169" s="980"/>
      <c r="BR169" s="898" t="s">
        <v>27</v>
      </c>
      <c r="BS169" s="2" t="s">
        <v>45</v>
      </c>
      <c r="BT169" s="907">
        <v>1588.7487616099099</v>
      </c>
      <c r="BU169" s="907">
        <v>2334.0786877394598</v>
      </c>
      <c r="BV169" s="908">
        <v>3292.33547240803</v>
      </c>
      <c r="CF169" s="980"/>
      <c r="CG169" s="898" t="s">
        <v>122</v>
      </c>
      <c r="CH169" s="2" t="s">
        <v>48</v>
      </c>
      <c r="CI169" s="907">
        <v>4836.0239714588297</v>
      </c>
      <c r="CJ169" s="907">
        <v>7119.4872206445298</v>
      </c>
      <c r="CK169" s="908">
        <v>10173.916660498</v>
      </c>
      <c r="CU169" s="980"/>
      <c r="DL169" s="980"/>
    </row>
    <row r="170" spans="17:121" x14ac:dyDescent="0.25">
      <c r="Q170" s="980"/>
      <c r="AH170" s="980"/>
      <c r="AZ170" s="980"/>
      <c r="BQ170" s="980"/>
      <c r="BR170" s="898" t="s">
        <v>25</v>
      </c>
      <c r="BS170" s="2" t="s">
        <v>46</v>
      </c>
      <c r="BT170" s="907">
        <v>1475.66117149759</v>
      </c>
      <c r="BU170" s="907">
        <v>2112.1001131861899</v>
      </c>
      <c r="BV170" s="908">
        <v>2982.48797834575</v>
      </c>
      <c r="CF170" s="980"/>
      <c r="CG170" s="898" t="s">
        <v>123</v>
      </c>
      <c r="CH170" s="2" t="s">
        <v>48</v>
      </c>
      <c r="CI170" s="907">
        <v>5098.3736285525401</v>
      </c>
      <c r="CJ170" s="907">
        <v>7530.3752617970204</v>
      </c>
      <c r="CK170" s="908">
        <v>10750.338164451799</v>
      </c>
      <c r="CU170" s="980"/>
      <c r="DL170" s="980"/>
    </row>
    <row r="171" spans="17:121" x14ac:dyDescent="0.25">
      <c r="Q171" s="980"/>
      <c r="AH171" s="980"/>
      <c r="AZ171" s="980"/>
      <c r="BQ171" s="980"/>
      <c r="BR171" s="898" t="s">
        <v>26</v>
      </c>
      <c r="BS171" s="2" t="s">
        <v>46</v>
      </c>
      <c r="BT171" s="907">
        <v>1517.6900800543599</v>
      </c>
      <c r="BU171" s="907">
        <v>2170.2479763049801</v>
      </c>
      <c r="BV171" s="908">
        <v>3065.1341592920398</v>
      </c>
      <c r="CF171" s="980"/>
      <c r="CG171" s="898" t="s">
        <v>122</v>
      </c>
      <c r="CH171" s="2" t="s">
        <v>749</v>
      </c>
      <c r="CI171" s="907">
        <v>3473.0905437352199</v>
      </c>
      <c r="CJ171" s="907">
        <v>5437.9574725274697</v>
      </c>
      <c r="CK171" s="908">
        <v>8028.9738965557999</v>
      </c>
      <c r="CU171" s="980"/>
      <c r="DL171" s="980"/>
    </row>
    <row r="172" spans="17:121" x14ac:dyDescent="0.25">
      <c r="Q172" s="980"/>
      <c r="AH172" s="980"/>
      <c r="AZ172" s="980"/>
      <c r="BQ172" s="980"/>
      <c r="BR172" s="898" t="s">
        <v>27</v>
      </c>
      <c r="BS172" s="2" t="s">
        <v>46</v>
      </c>
      <c r="BT172" s="907">
        <v>1476.3799550342201</v>
      </c>
      <c r="BU172" s="907">
        <v>2266.7390953008398</v>
      </c>
      <c r="BV172" s="908">
        <v>3260.5217160037</v>
      </c>
      <c r="CF172" s="980"/>
      <c r="CG172" s="901" t="s">
        <v>123</v>
      </c>
      <c r="CH172" s="4" t="s">
        <v>749</v>
      </c>
      <c r="CI172" s="909">
        <v>3389.6071991458598</v>
      </c>
      <c r="CJ172" s="909">
        <v>5267.7919799498704</v>
      </c>
      <c r="CK172" s="910">
        <v>7854.8438864468799</v>
      </c>
      <c r="CU172" s="980"/>
      <c r="DL172" s="980"/>
    </row>
    <row r="173" spans="17:121" x14ac:dyDescent="0.25">
      <c r="Q173" s="980"/>
      <c r="AH173" s="980"/>
      <c r="AZ173" s="980"/>
      <c r="BQ173" s="980"/>
      <c r="BR173" s="898" t="s">
        <v>25</v>
      </c>
      <c r="BS173" s="2" t="s">
        <v>47</v>
      </c>
      <c r="BT173" s="907">
        <v>1357.6254383913999</v>
      </c>
      <c r="BU173" s="907">
        <v>1977.8412260533401</v>
      </c>
      <c r="BV173" s="908">
        <v>2739.2064376419198</v>
      </c>
      <c r="CF173" s="980"/>
      <c r="CU173" s="980"/>
      <c r="DL173" s="980"/>
    </row>
    <row r="174" spans="17:121" x14ac:dyDescent="0.25">
      <c r="Q174" s="980"/>
      <c r="AH174" s="980"/>
      <c r="AZ174" s="980"/>
      <c r="BQ174" s="980"/>
      <c r="BR174" s="898" t="s">
        <v>26</v>
      </c>
      <c r="BS174" s="2" t="s">
        <v>47</v>
      </c>
      <c r="BT174" s="907">
        <v>1346.6931225081501</v>
      </c>
      <c r="BU174" s="907">
        <v>1971.0557871209401</v>
      </c>
      <c r="BV174" s="908">
        <v>2781.5257918799298</v>
      </c>
      <c r="CF174" s="980"/>
      <c r="CU174" s="980"/>
      <c r="DL174" s="980"/>
    </row>
    <row r="175" spans="17:121" x14ac:dyDescent="0.25">
      <c r="Q175" s="980"/>
      <c r="AH175" s="980"/>
      <c r="AZ175" s="980"/>
      <c r="BQ175" s="980"/>
      <c r="BR175" s="898" t="s">
        <v>27</v>
      </c>
      <c r="BS175" s="2" t="s">
        <v>47</v>
      </c>
      <c r="BT175" s="907">
        <v>1375.87432700564</v>
      </c>
      <c r="BU175" s="907">
        <v>2082.0663759689901</v>
      </c>
      <c r="BV175" s="908">
        <v>2966.3567874800601</v>
      </c>
      <c r="CF175" s="980"/>
      <c r="CU175" s="980"/>
      <c r="DL175" s="980"/>
    </row>
    <row r="176" spans="17:121" x14ac:dyDescent="0.25">
      <c r="Q176" s="980"/>
      <c r="AH176" s="980"/>
      <c r="AZ176" s="980"/>
      <c r="BQ176" s="980"/>
      <c r="BR176" s="898" t="s">
        <v>25</v>
      </c>
      <c r="BS176" s="2" t="s">
        <v>48</v>
      </c>
      <c r="BT176" s="907">
        <v>1179.62212787213</v>
      </c>
      <c r="BU176" s="907">
        <v>1759.3374640141701</v>
      </c>
      <c r="BV176" s="908">
        <v>2510.3481672626799</v>
      </c>
      <c r="CF176" s="980"/>
      <c r="CU176" s="980"/>
      <c r="DL176" s="980"/>
    </row>
    <row r="177" spans="17:116" x14ac:dyDescent="0.25">
      <c r="Q177" s="980"/>
      <c r="AH177" s="980"/>
      <c r="AZ177" s="980"/>
      <c r="BQ177" s="980"/>
      <c r="BR177" s="898" t="s">
        <v>26</v>
      </c>
      <c r="BS177" s="2" t="s">
        <v>48</v>
      </c>
      <c r="BT177" s="907">
        <v>1186.00303689518</v>
      </c>
      <c r="BU177" s="907">
        <v>1791.8080898268399</v>
      </c>
      <c r="BV177" s="908">
        <v>2579.6000196078498</v>
      </c>
      <c r="CF177" s="980"/>
      <c r="CU177" s="980"/>
      <c r="DL177" s="980"/>
    </row>
    <row r="178" spans="17:116" x14ac:dyDescent="0.25">
      <c r="Q178" s="980"/>
      <c r="AH178" s="980"/>
      <c r="AZ178" s="980"/>
      <c r="BQ178" s="980"/>
      <c r="BR178" s="898" t="s">
        <v>27</v>
      </c>
      <c r="BS178" s="2" t="s">
        <v>48</v>
      </c>
      <c r="BT178" s="907">
        <v>1270.7680562191399</v>
      </c>
      <c r="BU178" s="907">
        <v>1941.4832188160699</v>
      </c>
      <c r="BV178" s="908">
        <v>2786.9318562687299</v>
      </c>
      <c r="CF178" s="980"/>
      <c r="CU178" s="980"/>
      <c r="DL178" s="980"/>
    </row>
    <row r="179" spans="17:116" x14ac:dyDescent="0.25">
      <c r="Q179" s="980"/>
      <c r="AH179" s="980"/>
      <c r="AZ179" s="980"/>
      <c r="BQ179" s="980"/>
      <c r="BR179" s="898" t="s">
        <v>25</v>
      </c>
      <c r="BS179" s="2" t="s">
        <v>749</v>
      </c>
      <c r="BT179" s="907">
        <v>805.29868913857695</v>
      </c>
      <c r="BU179" s="907">
        <v>1300.8520000000001</v>
      </c>
      <c r="BV179" s="908">
        <v>1946.35213675214</v>
      </c>
      <c r="CF179" s="980"/>
      <c r="CU179" s="980"/>
      <c r="DL179" s="980"/>
    </row>
    <row r="180" spans="17:116" x14ac:dyDescent="0.25">
      <c r="Q180" s="980"/>
      <c r="AH180" s="980"/>
      <c r="AZ180" s="980"/>
      <c r="BQ180" s="980"/>
      <c r="BR180" s="898" t="s">
        <v>26</v>
      </c>
      <c r="BS180" s="2" t="s">
        <v>749</v>
      </c>
      <c r="BT180" s="907">
        <v>826.39638023493399</v>
      </c>
      <c r="BU180" s="907">
        <v>1315.4804941477801</v>
      </c>
      <c r="BV180" s="908">
        <v>1963.78946292714</v>
      </c>
      <c r="CF180" s="980"/>
      <c r="CU180" s="980"/>
      <c r="DL180" s="980"/>
    </row>
    <row r="181" spans="17:116" x14ac:dyDescent="0.25">
      <c r="Q181" s="980"/>
      <c r="AH181" s="980"/>
      <c r="AZ181" s="980"/>
      <c r="BQ181" s="980"/>
      <c r="BR181" s="901" t="s">
        <v>27</v>
      </c>
      <c r="BS181" s="4" t="s">
        <v>749</v>
      </c>
      <c r="BT181" s="909">
        <v>773.77800000000002</v>
      </c>
      <c r="BU181" s="909">
        <v>1268.4000000000001</v>
      </c>
      <c r="BV181" s="910">
        <v>1954.15710796287</v>
      </c>
      <c r="CF181" s="980"/>
      <c r="CU181" s="980"/>
      <c r="DL181" s="980"/>
    </row>
    <row r="182" spans="17:116" x14ac:dyDescent="0.25">
      <c r="Q182" s="980"/>
      <c r="AH182" s="980"/>
      <c r="AZ182" s="980"/>
      <c r="BQ182" s="980"/>
      <c r="CF182" s="980"/>
      <c r="CU182" s="980"/>
      <c r="DL182" s="980"/>
    </row>
    <row r="183" spans="17:116" x14ac:dyDescent="0.25">
      <c r="Q183" s="980"/>
      <c r="AH183" s="980"/>
      <c r="AZ183" s="980"/>
      <c r="BQ183" s="980"/>
      <c r="CF183" s="980"/>
      <c r="CU183" s="980"/>
      <c r="DL183" s="980"/>
    </row>
    <row r="184" spans="17:116" x14ac:dyDescent="0.25">
      <c r="Q184" s="980"/>
      <c r="AH184" s="980"/>
      <c r="AZ184" s="980"/>
      <c r="BQ184" s="980"/>
      <c r="CF184" s="980"/>
      <c r="CU184" s="980"/>
      <c r="DL184" s="980"/>
    </row>
  </sheetData>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DF540-3B12-4074-9C08-BA5B3D14DF97}">
  <dimension ref="A1:BE184"/>
  <sheetViews>
    <sheetView showGridLines="0" zoomScale="80" zoomScaleNormal="80" workbookViewId="0"/>
  </sheetViews>
  <sheetFormatPr defaultColWidth="11.42578125" defaultRowHeight="15" x14ac:dyDescent="0.25"/>
  <cols>
    <col min="1" max="2" width="14.140625" customWidth="1"/>
    <col min="3" max="4" width="25.7109375" customWidth="1"/>
    <col min="5" max="5" width="9.140625" customWidth="1"/>
    <col min="6" max="6" width="35.42578125" customWidth="1"/>
    <col min="7" max="16" width="9.140625" customWidth="1"/>
    <col min="17" max="17" width="14.140625" customWidth="1"/>
    <col min="18" max="18" width="45.7109375" bestFit="1" customWidth="1"/>
    <col min="19" max="19" width="14.140625" customWidth="1"/>
    <col min="20" max="20" width="9.140625" customWidth="1"/>
    <col min="21" max="21" width="43.85546875" customWidth="1"/>
    <col min="22" max="34" width="9.140625" customWidth="1"/>
    <col min="35" max="37" width="14.140625" customWidth="1"/>
    <col min="38" max="38" width="9.140625" customWidth="1"/>
    <col min="39" max="39" width="40.28515625" customWidth="1"/>
    <col min="40" max="53" width="9.140625" customWidth="1"/>
    <col min="54" max="54" width="31.7109375" customWidth="1"/>
    <col min="55" max="56" width="9.140625" customWidth="1"/>
    <col min="57" max="57" width="17.7109375" customWidth="1"/>
    <col min="58" max="200" width="9.140625" customWidth="1"/>
  </cols>
  <sheetData>
    <row r="1" spans="1:57" ht="20.25" x14ac:dyDescent="0.3">
      <c r="A1" s="890" t="s">
        <v>249</v>
      </c>
      <c r="P1" s="13"/>
      <c r="AH1" s="13"/>
      <c r="AZ1" s="13"/>
    </row>
    <row r="2" spans="1:57" ht="20.25" x14ac:dyDescent="0.3">
      <c r="A2" s="891" t="s">
        <v>9</v>
      </c>
      <c r="P2" s="13"/>
      <c r="Q2" s="891" t="s">
        <v>11</v>
      </c>
      <c r="AH2" s="13"/>
      <c r="AI2" s="891" t="s">
        <v>13</v>
      </c>
      <c r="AZ2" s="13"/>
      <c r="BA2" s="891" t="s">
        <v>250</v>
      </c>
    </row>
    <row r="3" spans="1:57" x14ac:dyDescent="0.25">
      <c r="P3" s="13"/>
      <c r="AH3" s="13"/>
      <c r="AZ3" s="13"/>
    </row>
    <row r="4" spans="1:57" ht="15.75" x14ac:dyDescent="0.25">
      <c r="A4" s="892" t="s">
        <v>251</v>
      </c>
      <c r="F4" s="892" t="s">
        <v>269</v>
      </c>
      <c r="P4" s="13"/>
      <c r="Q4" s="892" t="s">
        <v>254</v>
      </c>
      <c r="U4" s="892" t="s">
        <v>270</v>
      </c>
      <c r="AH4" s="13"/>
      <c r="AI4" s="892" t="s">
        <v>256</v>
      </c>
      <c r="AM4" s="892" t="s">
        <v>732</v>
      </c>
      <c r="AZ4" s="13"/>
      <c r="BA4" s="8" t="s">
        <v>261</v>
      </c>
      <c r="BE4" s="8" t="s">
        <v>737</v>
      </c>
    </row>
    <row r="5" spans="1:57" x14ac:dyDescent="0.25">
      <c r="A5" s="893" t="s">
        <v>9</v>
      </c>
      <c r="B5" s="893"/>
      <c r="C5" s="893"/>
      <c r="D5" s="893"/>
      <c r="P5" s="13"/>
      <c r="Q5" s="893" t="s">
        <v>9</v>
      </c>
      <c r="R5" s="893"/>
      <c r="S5" s="893"/>
      <c r="AH5" s="13"/>
      <c r="AI5" s="893" t="s">
        <v>33</v>
      </c>
      <c r="AJ5" s="893"/>
      <c r="AK5" s="893"/>
      <c r="AZ5" s="13"/>
      <c r="BA5" s="2" t="s">
        <v>33</v>
      </c>
      <c r="BB5" s="2"/>
      <c r="BC5" s="2"/>
    </row>
    <row r="6" spans="1:57" x14ac:dyDescent="0.25">
      <c r="A6" s="894" t="s">
        <v>17</v>
      </c>
      <c r="B6" s="895" t="s">
        <v>18</v>
      </c>
      <c r="C6" s="896" t="s">
        <v>252</v>
      </c>
      <c r="D6" s="897" t="s">
        <v>253</v>
      </c>
      <c r="P6" s="13"/>
      <c r="Q6" s="894" t="s">
        <v>17</v>
      </c>
      <c r="R6" s="895" t="s">
        <v>34</v>
      </c>
      <c r="S6" s="897" t="s">
        <v>255</v>
      </c>
      <c r="AH6" s="13"/>
      <c r="AI6" s="894" t="s">
        <v>17</v>
      </c>
      <c r="AJ6" s="895" t="s">
        <v>34</v>
      </c>
      <c r="AK6" s="897" t="s">
        <v>255</v>
      </c>
      <c r="AZ6" s="13"/>
      <c r="BA6" s="9" t="s">
        <v>17</v>
      </c>
      <c r="BB6" s="12" t="s">
        <v>250</v>
      </c>
      <c r="BC6" s="664" t="s">
        <v>255</v>
      </c>
    </row>
    <row r="7" spans="1:57" x14ac:dyDescent="0.25">
      <c r="A7" s="894" t="s">
        <v>22</v>
      </c>
      <c r="B7" s="895" t="s">
        <v>23</v>
      </c>
      <c r="C7" s="896">
        <v>4.2494169632993697E-2</v>
      </c>
      <c r="D7" s="897">
        <v>0.95750583036700598</v>
      </c>
      <c r="P7" s="13"/>
      <c r="Q7" s="894" t="s">
        <v>25</v>
      </c>
      <c r="R7" s="12" t="s">
        <v>31</v>
      </c>
      <c r="S7" s="897">
        <v>8.2170626317509696E-2</v>
      </c>
      <c r="AH7" s="13"/>
      <c r="AI7" s="894" t="s">
        <v>22</v>
      </c>
      <c r="AJ7" s="895" t="s">
        <v>63</v>
      </c>
      <c r="AK7" s="897">
        <v>0.10652614473696501</v>
      </c>
      <c r="AZ7" s="13"/>
      <c r="BA7" s="9" t="s">
        <v>22</v>
      </c>
      <c r="BB7" s="12" t="s">
        <v>266</v>
      </c>
      <c r="BC7" s="664">
        <v>9.1999999999999998E-2</v>
      </c>
    </row>
    <row r="8" spans="1:57" x14ac:dyDescent="0.25">
      <c r="A8" s="898" t="s">
        <v>24</v>
      </c>
      <c r="B8" s="893" t="s">
        <v>23</v>
      </c>
      <c r="C8" s="899">
        <v>4.84910617030819E-2</v>
      </c>
      <c r="D8" s="900">
        <v>0.95150893829691796</v>
      </c>
      <c r="P8" s="13"/>
      <c r="Q8" s="898" t="s">
        <v>26</v>
      </c>
      <c r="R8" s="2" t="s">
        <v>31</v>
      </c>
      <c r="S8" s="900">
        <v>8.5087186396636497E-2</v>
      </c>
      <c r="AH8" s="13"/>
      <c r="AI8" s="898" t="s">
        <v>24</v>
      </c>
      <c r="AJ8" s="893" t="s">
        <v>63</v>
      </c>
      <c r="AK8" s="900">
        <v>9.1750762440802394E-2</v>
      </c>
      <c r="AZ8" s="13"/>
      <c r="BA8" s="10" t="s">
        <v>24</v>
      </c>
      <c r="BB8" s="2" t="s">
        <v>266</v>
      </c>
      <c r="BC8" s="665">
        <v>7.8E-2</v>
      </c>
    </row>
    <row r="9" spans="1:57" x14ac:dyDescent="0.25">
      <c r="A9" s="898" t="s">
        <v>25</v>
      </c>
      <c r="B9" s="893" t="s">
        <v>23</v>
      </c>
      <c r="C9" s="899">
        <v>4.9404618425492902E-2</v>
      </c>
      <c r="D9" s="900">
        <v>0.95059538157450696</v>
      </c>
      <c r="P9" s="13"/>
      <c r="Q9" s="898" t="s">
        <v>27</v>
      </c>
      <c r="R9" s="2" t="s">
        <v>31</v>
      </c>
      <c r="S9" s="900">
        <v>9.3225461625583803E-2</v>
      </c>
      <c r="AH9" s="13"/>
      <c r="AI9" s="898" t="s">
        <v>25</v>
      </c>
      <c r="AJ9" s="893" t="s">
        <v>63</v>
      </c>
      <c r="AK9" s="900">
        <v>8.7877922058392302E-2</v>
      </c>
      <c r="AZ9" s="13"/>
      <c r="BA9" s="10" t="s">
        <v>25</v>
      </c>
      <c r="BB9" s="2" t="s">
        <v>266</v>
      </c>
      <c r="BC9" s="665">
        <v>7.5999999999999998E-2</v>
      </c>
    </row>
    <row r="10" spans="1:57" x14ac:dyDescent="0.25">
      <c r="A10" s="898" t="s">
        <v>26</v>
      </c>
      <c r="B10" s="893" t="s">
        <v>23</v>
      </c>
      <c r="C10" s="899">
        <v>7.51246792931477E-2</v>
      </c>
      <c r="D10" s="900">
        <v>0.92487532070685197</v>
      </c>
      <c r="P10" s="13"/>
      <c r="Q10" s="898" t="s">
        <v>25</v>
      </c>
      <c r="R10" s="2" t="s">
        <v>42</v>
      </c>
      <c r="S10" s="900">
        <v>7.0656595002905304E-2</v>
      </c>
      <c r="AH10" s="13"/>
      <c r="AI10" s="898" t="s">
        <v>26</v>
      </c>
      <c r="AJ10" s="893" t="s">
        <v>63</v>
      </c>
      <c r="AK10" s="900">
        <v>9.2216031162389897E-2</v>
      </c>
      <c r="AZ10" s="13"/>
      <c r="BA10" s="10" t="s">
        <v>26</v>
      </c>
      <c r="BB10" s="2" t="s">
        <v>266</v>
      </c>
      <c r="BC10" s="665">
        <v>0.08</v>
      </c>
    </row>
    <row r="11" spans="1:57" x14ac:dyDescent="0.25">
      <c r="A11" s="898" t="s">
        <v>27</v>
      </c>
      <c r="B11" s="893" t="s">
        <v>23</v>
      </c>
      <c r="C11" s="899">
        <v>0.116547167158723</v>
      </c>
      <c r="D11" s="900">
        <v>0.88345283284127696</v>
      </c>
      <c r="P11" s="13"/>
      <c r="Q11" s="898" t="s">
        <v>26</v>
      </c>
      <c r="R11" s="2" t="s">
        <v>42</v>
      </c>
      <c r="S11" s="900">
        <v>7.4499255487775598E-2</v>
      </c>
      <c r="AH11" s="13"/>
      <c r="AI11" s="898" t="s">
        <v>27</v>
      </c>
      <c r="AJ11" s="893" t="s">
        <v>63</v>
      </c>
      <c r="AK11" s="900">
        <v>0.10043460916668399</v>
      </c>
      <c r="AZ11" s="13"/>
      <c r="BA11" s="10" t="s">
        <v>27</v>
      </c>
      <c r="BB11" s="2" t="s">
        <v>266</v>
      </c>
      <c r="BC11" s="665">
        <v>8.8999999999999996E-2</v>
      </c>
    </row>
    <row r="12" spans="1:57" x14ac:dyDescent="0.25">
      <c r="A12" s="898" t="s">
        <v>22</v>
      </c>
      <c r="B12" s="893" t="s">
        <v>28</v>
      </c>
      <c r="C12" s="899">
        <v>0.13672645406169801</v>
      </c>
      <c r="D12" s="900">
        <v>0.86327354593830197</v>
      </c>
      <c r="P12" s="13"/>
      <c r="Q12" s="898" t="s">
        <v>27</v>
      </c>
      <c r="R12" s="2" t="s">
        <v>42</v>
      </c>
      <c r="S12" s="900">
        <v>7.5411597651302897E-2</v>
      </c>
      <c r="AH12" s="13"/>
      <c r="AI12" s="898" t="s">
        <v>22</v>
      </c>
      <c r="AJ12" s="893" t="s">
        <v>64</v>
      </c>
      <c r="AK12" s="900">
        <v>5.2631578947368397E-2</v>
      </c>
      <c r="AZ12" s="13"/>
      <c r="BA12" s="10" t="s">
        <v>22</v>
      </c>
      <c r="BB12" s="2" t="s">
        <v>267</v>
      </c>
      <c r="BC12" s="665">
        <v>0.109</v>
      </c>
    </row>
    <row r="13" spans="1:57" x14ac:dyDescent="0.25">
      <c r="A13" s="898" t="s">
        <v>24</v>
      </c>
      <c r="B13" s="893" t="s">
        <v>28</v>
      </c>
      <c r="C13" s="899">
        <v>0.107710721444836</v>
      </c>
      <c r="D13" s="900">
        <v>0.89228927855516404</v>
      </c>
      <c r="P13" s="13"/>
      <c r="Q13" s="898" t="s">
        <v>25</v>
      </c>
      <c r="R13" s="2" t="s">
        <v>43</v>
      </c>
      <c r="S13" s="900">
        <v>1.24190064794816E-2</v>
      </c>
      <c r="AH13" s="13"/>
      <c r="AI13" s="898" t="s">
        <v>24</v>
      </c>
      <c r="AJ13" s="893" t="s">
        <v>64</v>
      </c>
      <c r="AK13" s="900">
        <v>4.1900284654532903E-2</v>
      </c>
      <c r="AZ13" s="13"/>
      <c r="BA13" s="10" t="s">
        <v>24</v>
      </c>
      <c r="BB13" s="2" t="s">
        <v>267</v>
      </c>
      <c r="BC13" s="665">
        <v>0.09</v>
      </c>
    </row>
    <row r="14" spans="1:57" x14ac:dyDescent="0.25">
      <c r="A14" s="898" t="s">
        <v>25</v>
      </c>
      <c r="B14" s="893" t="s">
        <v>28</v>
      </c>
      <c r="C14" s="899">
        <v>9.8915840168891406E-2</v>
      </c>
      <c r="D14" s="900">
        <v>0.90108415983110901</v>
      </c>
      <c r="P14" s="13"/>
      <c r="Q14" s="898" t="s">
        <v>26</v>
      </c>
      <c r="R14" s="2" t="s">
        <v>43</v>
      </c>
      <c r="S14" s="900">
        <v>8.5766423357664205E-3</v>
      </c>
      <c r="AH14" s="13"/>
      <c r="AI14" s="898" t="s">
        <v>25</v>
      </c>
      <c r="AJ14" s="893" t="s">
        <v>64</v>
      </c>
      <c r="AK14" s="900">
        <v>5.9038774945419897E-2</v>
      </c>
      <c r="AZ14" s="13"/>
      <c r="BA14" s="10" t="s">
        <v>25</v>
      </c>
      <c r="BB14" s="2" t="s">
        <v>267</v>
      </c>
      <c r="BC14" s="665">
        <v>9.4E-2</v>
      </c>
    </row>
    <row r="15" spans="1:57" x14ac:dyDescent="0.25">
      <c r="A15" s="898" t="s">
        <v>26</v>
      </c>
      <c r="B15" s="893" t="s">
        <v>28</v>
      </c>
      <c r="C15" s="899">
        <v>8.7607417790073902E-2</v>
      </c>
      <c r="D15" s="900">
        <v>0.91239258220992603</v>
      </c>
      <c r="P15" s="13"/>
      <c r="Q15" s="898" t="s">
        <v>27</v>
      </c>
      <c r="R15" s="2" t="s">
        <v>43</v>
      </c>
      <c r="S15" s="900">
        <v>1.23148869836321E-2</v>
      </c>
      <c r="AH15" s="13"/>
      <c r="AI15" s="898" t="s">
        <v>26</v>
      </c>
      <c r="AJ15" s="893" t="s">
        <v>64</v>
      </c>
      <c r="AK15" s="900">
        <v>6.0489529360967201E-2</v>
      </c>
      <c r="AZ15" s="13"/>
      <c r="BA15" s="10" t="s">
        <v>26</v>
      </c>
      <c r="BB15" s="2" t="s">
        <v>267</v>
      </c>
      <c r="BC15" s="665">
        <v>9.2999999999999999E-2</v>
      </c>
    </row>
    <row r="16" spans="1:57" x14ac:dyDescent="0.25">
      <c r="A16" s="898" t="s">
        <v>27</v>
      </c>
      <c r="B16" s="893" t="s">
        <v>28</v>
      </c>
      <c r="C16" s="899">
        <v>7.8298481548607204E-2</v>
      </c>
      <c r="D16" s="900">
        <v>0.92170151845139303</v>
      </c>
      <c r="P16" s="13"/>
      <c r="Q16" s="898" t="s">
        <v>25</v>
      </c>
      <c r="R16" s="2" t="s">
        <v>44</v>
      </c>
      <c r="S16" s="900">
        <v>8.4315209166576591E-3</v>
      </c>
      <c r="AH16" s="13"/>
      <c r="AI16" s="901" t="s">
        <v>27</v>
      </c>
      <c r="AJ16" s="902" t="s">
        <v>64</v>
      </c>
      <c r="AK16" s="903">
        <v>6.9555286846701606E-2</v>
      </c>
      <c r="AZ16" s="13"/>
      <c r="BA16" s="10" t="s">
        <v>27</v>
      </c>
      <c r="BB16" s="2" t="s">
        <v>267</v>
      </c>
      <c r="BC16" s="665">
        <v>0.104</v>
      </c>
    </row>
    <row r="17" spans="1:55" x14ac:dyDescent="0.25">
      <c r="A17" s="898" t="s">
        <v>22</v>
      </c>
      <c r="B17" s="893" t="s">
        <v>29</v>
      </c>
      <c r="C17" s="899">
        <v>8.2231146151862403E-2</v>
      </c>
      <c r="D17" s="900">
        <v>0.917768853848138</v>
      </c>
      <c r="P17" s="13"/>
      <c r="Q17" s="898" t="s">
        <v>26</v>
      </c>
      <c r="R17" s="2" t="s">
        <v>44</v>
      </c>
      <c r="S17" s="900">
        <v>6.2010062010061998E-3</v>
      </c>
      <c r="AH17" s="13"/>
      <c r="AZ17" s="13"/>
      <c r="BA17" s="10" t="s">
        <v>22</v>
      </c>
      <c r="BB17" s="2" t="s">
        <v>268</v>
      </c>
      <c r="BC17" s="665">
        <v>0.128</v>
      </c>
    </row>
    <row r="18" spans="1:55" x14ac:dyDescent="0.25">
      <c r="A18" s="898" t="s">
        <v>24</v>
      </c>
      <c r="B18" s="893" t="s">
        <v>29</v>
      </c>
      <c r="C18" s="899">
        <v>7.6255119065675697E-2</v>
      </c>
      <c r="D18" s="900">
        <v>0.92374488093432405</v>
      </c>
      <c r="P18" s="13"/>
      <c r="Q18" s="898" t="s">
        <v>27</v>
      </c>
      <c r="R18" s="2" t="s">
        <v>44</v>
      </c>
      <c r="S18" s="900">
        <v>7.1734351498322297E-3</v>
      </c>
      <c r="AH18" s="13"/>
      <c r="AZ18" s="13"/>
      <c r="BA18" s="10" t="s">
        <v>24</v>
      </c>
      <c r="BB18" s="2" t="s">
        <v>268</v>
      </c>
      <c r="BC18" s="665">
        <v>0.107</v>
      </c>
    </row>
    <row r="19" spans="1:55" x14ac:dyDescent="0.25">
      <c r="A19" s="898" t="s">
        <v>25</v>
      </c>
      <c r="B19" s="893" t="s">
        <v>29</v>
      </c>
      <c r="C19" s="899">
        <v>7.7803335250143796E-2</v>
      </c>
      <c r="D19" s="900">
        <v>0.92219666474985595</v>
      </c>
      <c r="P19" s="13"/>
      <c r="Q19" s="898" t="s">
        <v>25</v>
      </c>
      <c r="R19" s="2" t="s">
        <v>45</v>
      </c>
      <c r="S19" s="900">
        <v>1.6873568759792699E-2</v>
      </c>
      <c r="AH19" s="13"/>
      <c r="AZ19" s="13"/>
      <c r="BA19" s="10" t="s">
        <v>25</v>
      </c>
      <c r="BB19" s="2" t="s">
        <v>268</v>
      </c>
      <c r="BC19" s="665">
        <v>0.122</v>
      </c>
    </row>
    <row r="20" spans="1:55" x14ac:dyDescent="0.25">
      <c r="A20" s="898" t="s">
        <v>26</v>
      </c>
      <c r="B20" s="893" t="s">
        <v>29</v>
      </c>
      <c r="C20" s="899">
        <v>7.9521112708706196E-2</v>
      </c>
      <c r="D20" s="900">
        <v>0.92047888729129401</v>
      </c>
      <c r="P20" s="13"/>
      <c r="Q20" s="898" t="s">
        <v>26</v>
      </c>
      <c r="R20" s="2" t="s">
        <v>45</v>
      </c>
      <c r="S20" s="900">
        <v>1.9301718707819701E-2</v>
      </c>
      <c r="AH20" s="13"/>
      <c r="AZ20" s="13"/>
      <c r="BA20" s="10" t="s">
        <v>26</v>
      </c>
      <c r="BB20" s="2" t="s">
        <v>268</v>
      </c>
      <c r="BC20" s="665">
        <v>0.123</v>
      </c>
    </row>
    <row r="21" spans="1:55" x14ac:dyDescent="0.25">
      <c r="A21" s="898" t="s">
        <v>27</v>
      </c>
      <c r="B21" s="893" t="s">
        <v>29</v>
      </c>
      <c r="C21" s="899">
        <v>8.0098699819682997E-2</v>
      </c>
      <c r="D21" s="900">
        <v>0.91990130018031702</v>
      </c>
      <c r="P21" s="13"/>
      <c r="Q21" s="898" t="s">
        <v>27</v>
      </c>
      <c r="R21" s="2" t="s">
        <v>45</v>
      </c>
      <c r="S21" s="900">
        <v>5.27990334273057E-2</v>
      </c>
      <c r="AH21" s="13"/>
      <c r="AZ21" s="13"/>
      <c r="BA21" s="11" t="s">
        <v>27</v>
      </c>
      <c r="BB21" s="4" t="s">
        <v>268</v>
      </c>
      <c r="BC21" s="666">
        <v>0.123</v>
      </c>
    </row>
    <row r="22" spans="1:55" x14ac:dyDescent="0.25">
      <c r="A22" s="898" t="s">
        <v>22</v>
      </c>
      <c r="B22" s="893" t="s">
        <v>30</v>
      </c>
      <c r="C22" s="899">
        <v>0.112308712749325</v>
      </c>
      <c r="D22" s="900">
        <v>0.88769128725067503</v>
      </c>
      <c r="P22" s="13"/>
      <c r="Q22" s="898" t="s">
        <v>25</v>
      </c>
      <c r="R22" s="2" t="s">
        <v>46</v>
      </c>
      <c r="S22" s="900">
        <v>1.27606782064158E-2</v>
      </c>
      <c r="AH22" s="13"/>
      <c r="AZ22" s="13"/>
    </row>
    <row r="23" spans="1:55" x14ac:dyDescent="0.25">
      <c r="A23" s="898" t="s">
        <v>24</v>
      </c>
      <c r="B23" s="893" t="s">
        <v>30</v>
      </c>
      <c r="C23" s="899">
        <v>8.6319488969627906E-2</v>
      </c>
      <c r="D23" s="900">
        <v>0.91368051103037196</v>
      </c>
      <c r="P23" s="13"/>
      <c r="Q23" s="898" t="s">
        <v>26</v>
      </c>
      <c r="R23" s="2" t="s">
        <v>46</v>
      </c>
      <c r="S23" s="900">
        <v>1.5755596118743401E-2</v>
      </c>
      <c r="AH23" s="13"/>
      <c r="AZ23" s="13"/>
    </row>
    <row r="24" spans="1:55" x14ac:dyDescent="0.25">
      <c r="A24" s="898" t="s">
        <v>25</v>
      </c>
      <c r="B24" s="893" t="s">
        <v>30</v>
      </c>
      <c r="C24" s="899">
        <v>0.103781476739223</v>
      </c>
      <c r="D24" s="900">
        <v>0.896218523260777</v>
      </c>
      <c r="P24" s="13"/>
      <c r="Q24" s="898" t="s">
        <v>27</v>
      </c>
      <c r="R24" s="2" t="s">
        <v>46</v>
      </c>
      <c r="S24" s="900">
        <v>5.3278554892562502E-2</v>
      </c>
      <c r="AH24" s="13"/>
      <c r="AZ24" s="13"/>
    </row>
    <row r="25" spans="1:55" x14ac:dyDescent="0.25">
      <c r="A25" s="898" t="s">
        <v>26</v>
      </c>
      <c r="B25" s="893" t="s">
        <v>30</v>
      </c>
      <c r="C25" s="899">
        <v>0.100287470091061</v>
      </c>
      <c r="D25" s="900">
        <v>0.89971252990893902</v>
      </c>
      <c r="P25" s="13"/>
      <c r="Q25" s="898" t="s">
        <v>25</v>
      </c>
      <c r="R25" s="2" t="s">
        <v>47</v>
      </c>
      <c r="S25" s="900">
        <v>8.7808611758842303E-2</v>
      </c>
      <c r="AH25" s="13"/>
      <c r="AZ25" s="13"/>
    </row>
    <row r="26" spans="1:55" x14ac:dyDescent="0.25">
      <c r="A26" s="898" t="s">
        <v>27</v>
      </c>
      <c r="B26" s="893" t="s">
        <v>30</v>
      </c>
      <c r="C26" s="899">
        <v>9.4242757609094202E-2</v>
      </c>
      <c r="D26" s="900">
        <v>0.90575724239090605</v>
      </c>
      <c r="P26" s="13"/>
      <c r="Q26" s="898" t="s">
        <v>26</v>
      </c>
      <c r="R26" s="2" t="s">
        <v>47</v>
      </c>
      <c r="S26" s="900">
        <v>8.9853119968455297E-2</v>
      </c>
      <c r="AH26" s="13"/>
      <c r="AZ26" s="13"/>
    </row>
    <row r="27" spans="1:55" x14ac:dyDescent="0.25">
      <c r="A27" s="898" t="s">
        <v>22</v>
      </c>
      <c r="B27" s="893" t="s">
        <v>31</v>
      </c>
      <c r="C27" s="899">
        <v>9.7290559347163796E-2</v>
      </c>
      <c r="D27" s="900">
        <v>0.90270944065283598</v>
      </c>
      <c r="P27" s="13"/>
      <c r="Q27" s="898" t="s">
        <v>27</v>
      </c>
      <c r="R27" s="2" t="s">
        <v>47</v>
      </c>
      <c r="S27" s="900">
        <v>9.6113679775782307E-2</v>
      </c>
      <c r="AH27" s="13"/>
      <c r="AZ27" s="13"/>
    </row>
    <row r="28" spans="1:55" x14ac:dyDescent="0.25">
      <c r="A28" s="898" t="s">
        <v>24</v>
      </c>
      <c r="B28" s="893" t="s">
        <v>31</v>
      </c>
      <c r="C28" s="899">
        <v>8.2231511047640399E-2</v>
      </c>
      <c r="D28" s="900">
        <v>0.91776848895235996</v>
      </c>
      <c r="P28" s="13"/>
      <c r="Q28" s="898" t="s">
        <v>25</v>
      </c>
      <c r="R28" s="2" t="s">
        <v>48</v>
      </c>
      <c r="S28" s="900">
        <v>4.9199046243745201E-2</v>
      </c>
      <c r="AH28" s="13"/>
      <c r="AZ28" s="13"/>
    </row>
    <row r="29" spans="1:55" x14ac:dyDescent="0.25">
      <c r="A29" s="898" t="s">
        <v>25</v>
      </c>
      <c r="B29" s="893" t="s">
        <v>31</v>
      </c>
      <c r="C29" s="899">
        <v>8.2170626317509696E-2</v>
      </c>
      <c r="D29" s="900">
        <v>0.91782937368248996</v>
      </c>
      <c r="P29" s="13"/>
      <c r="Q29" s="898" t="s">
        <v>26</v>
      </c>
      <c r="R29" s="2" t="s">
        <v>48</v>
      </c>
      <c r="S29" s="900">
        <v>5.6831361633031797E-2</v>
      </c>
      <c r="AH29" s="13"/>
      <c r="AZ29" s="13"/>
    </row>
    <row r="30" spans="1:55" x14ac:dyDescent="0.25">
      <c r="A30" s="898" t="s">
        <v>26</v>
      </c>
      <c r="B30" s="893" t="s">
        <v>31</v>
      </c>
      <c r="C30" s="899">
        <v>8.5087186396636497E-2</v>
      </c>
      <c r="D30" s="900">
        <v>0.91491281360336396</v>
      </c>
      <c r="P30" s="13"/>
      <c r="Q30" s="898" t="s">
        <v>27</v>
      </c>
      <c r="R30" s="2" t="s">
        <v>48</v>
      </c>
      <c r="S30" s="900">
        <v>8.3222136385982207E-2</v>
      </c>
      <c r="AH30" s="13"/>
      <c r="AZ30" s="13"/>
    </row>
    <row r="31" spans="1:55" x14ac:dyDescent="0.25">
      <c r="A31" s="901" t="s">
        <v>27</v>
      </c>
      <c r="B31" s="902" t="s">
        <v>31</v>
      </c>
      <c r="C31" s="904">
        <v>9.3225461625583803E-2</v>
      </c>
      <c r="D31" s="903">
        <v>0.90677453837441602</v>
      </c>
      <c r="P31" s="13"/>
      <c r="Q31" s="898" t="s">
        <v>25</v>
      </c>
      <c r="R31" s="2" t="s">
        <v>749</v>
      </c>
      <c r="S31" s="900">
        <v>9.2486396902453694E-2</v>
      </c>
      <c r="AH31" s="13"/>
      <c r="AZ31" s="13"/>
    </row>
    <row r="32" spans="1:55" x14ac:dyDescent="0.25">
      <c r="P32" s="13"/>
      <c r="Q32" s="898" t="s">
        <v>26</v>
      </c>
      <c r="R32" s="2" t="s">
        <v>749</v>
      </c>
      <c r="S32" s="900">
        <v>9.4172108417568706E-2</v>
      </c>
      <c r="AH32" s="13"/>
      <c r="AZ32" s="13"/>
    </row>
    <row r="33" spans="16:57" x14ac:dyDescent="0.25">
      <c r="P33" s="13"/>
      <c r="Q33" s="901" t="s">
        <v>27</v>
      </c>
      <c r="R33" s="4" t="s">
        <v>749</v>
      </c>
      <c r="S33" s="903">
        <v>0.10576593124886501</v>
      </c>
      <c r="AH33" s="13"/>
      <c r="AZ33" s="13"/>
    </row>
    <row r="34" spans="16:57" x14ac:dyDescent="0.25">
      <c r="P34" s="13"/>
      <c r="AH34" s="13"/>
      <c r="AZ34" s="13"/>
    </row>
    <row r="35" spans="16:57" x14ac:dyDescent="0.25">
      <c r="P35" s="13"/>
      <c r="AH35" s="13"/>
      <c r="AZ35" s="13"/>
    </row>
    <row r="36" spans="16:57" x14ac:dyDescent="0.25">
      <c r="P36" s="13"/>
      <c r="AH36" s="13"/>
      <c r="AZ36" s="13"/>
    </row>
    <row r="37" spans="16:57" x14ac:dyDescent="0.25">
      <c r="P37" s="13"/>
      <c r="AH37" s="13"/>
      <c r="AZ37" s="13"/>
    </row>
    <row r="38" spans="16:57" x14ac:dyDescent="0.25">
      <c r="P38" s="13"/>
      <c r="AH38" s="13"/>
      <c r="AZ38" s="13"/>
    </row>
    <row r="39" spans="16:57" x14ac:dyDescent="0.25">
      <c r="P39" s="13"/>
      <c r="AH39" s="13"/>
      <c r="AZ39" s="13"/>
    </row>
    <row r="40" spans="16:57" x14ac:dyDescent="0.25">
      <c r="P40" s="13"/>
      <c r="AH40" s="13"/>
      <c r="AZ40" s="13"/>
    </row>
    <row r="41" spans="16:57" ht="15.75" x14ac:dyDescent="0.25">
      <c r="P41" s="13"/>
      <c r="AH41" s="13"/>
      <c r="AI41" s="892" t="s">
        <v>257</v>
      </c>
      <c r="AM41" s="892" t="s">
        <v>733</v>
      </c>
      <c r="AZ41" s="13"/>
      <c r="BA41" s="8" t="s">
        <v>262</v>
      </c>
      <c r="BE41" s="8" t="s">
        <v>738</v>
      </c>
    </row>
    <row r="42" spans="16:57" x14ac:dyDescent="0.25">
      <c r="P42" s="13"/>
      <c r="AH42" s="13"/>
      <c r="AI42" s="893" t="s">
        <v>23</v>
      </c>
      <c r="AJ42" s="893"/>
      <c r="AK42" s="893"/>
      <c r="AZ42" s="13"/>
      <c r="BA42" s="2" t="s">
        <v>23</v>
      </c>
      <c r="BB42" s="2"/>
      <c r="BC42" s="2"/>
    </row>
    <row r="43" spans="16:57" x14ac:dyDescent="0.25">
      <c r="P43" s="13"/>
      <c r="AH43" s="13"/>
      <c r="AI43" s="894" t="s">
        <v>17</v>
      </c>
      <c r="AJ43" s="895" t="s">
        <v>34</v>
      </c>
      <c r="AK43" s="897" t="s">
        <v>255</v>
      </c>
      <c r="AZ43" s="13"/>
      <c r="BA43" s="9" t="s">
        <v>17</v>
      </c>
      <c r="BB43" s="12" t="s">
        <v>250</v>
      </c>
      <c r="BC43" s="664" t="s">
        <v>255</v>
      </c>
    </row>
    <row r="44" spans="16:57" x14ac:dyDescent="0.25">
      <c r="P44" s="13"/>
      <c r="AH44" s="13"/>
      <c r="AI44" s="894" t="s">
        <v>22</v>
      </c>
      <c r="AJ44" s="895" t="s">
        <v>63</v>
      </c>
      <c r="AK44" s="897">
        <v>4.6624091484489497E-2</v>
      </c>
      <c r="AZ44" s="13"/>
      <c r="BA44" s="9" t="s">
        <v>22</v>
      </c>
      <c r="BB44" s="12" t="s">
        <v>266</v>
      </c>
      <c r="BC44" s="664">
        <v>4.3999999999999997E-2</v>
      </c>
    </row>
    <row r="45" spans="16:57" x14ac:dyDescent="0.25">
      <c r="P45" s="13"/>
      <c r="AH45" s="13"/>
      <c r="AI45" s="898" t="s">
        <v>24</v>
      </c>
      <c r="AJ45" s="893" t="s">
        <v>63</v>
      </c>
      <c r="AK45" s="900">
        <v>5.4427988053879398E-2</v>
      </c>
      <c r="AZ45" s="13"/>
      <c r="BA45" s="10" t="s">
        <v>24</v>
      </c>
      <c r="BB45" s="2" t="s">
        <v>266</v>
      </c>
      <c r="BC45" s="665">
        <v>4.8000000000000001E-2</v>
      </c>
    </row>
    <row r="46" spans="16:57" x14ac:dyDescent="0.25">
      <c r="P46" s="13"/>
      <c r="AH46" s="13"/>
      <c r="AI46" s="898" t="s">
        <v>25</v>
      </c>
      <c r="AJ46" s="893" t="s">
        <v>63</v>
      </c>
      <c r="AK46" s="900">
        <v>5.3890229536694999E-2</v>
      </c>
      <c r="AZ46" s="13"/>
      <c r="BA46" s="10" t="s">
        <v>25</v>
      </c>
      <c r="BB46" s="2" t="s">
        <v>266</v>
      </c>
      <c r="BC46" s="665">
        <v>4.8000000000000001E-2</v>
      </c>
    </row>
    <row r="47" spans="16:57" x14ac:dyDescent="0.25">
      <c r="P47" s="13"/>
      <c r="AH47" s="13"/>
      <c r="AI47" s="898" t="s">
        <v>26</v>
      </c>
      <c r="AJ47" s="893" t="s">
        <v>63</v>
      </c>
      <c r="AK47" s="900">
        <v>8.0106386718063499E-2</v>
      </c>
      <c r="AZ47" s="13"/>
      <c r="BA47" s="10" t="s">
        <v>26</v>
      </c>
      <c r="BB47" s="2" t="s">
        <v>266</v>
      </c>
      <c r="BC47" s="665">
        <v>7.4999999999999997E-2</v>
      </c>
    </row>
    <row r="48" spans="16:57" x14ac:dyDescent="0.25">
      <c r="P48" s="13"/>
      <c r="AH48" s="13"/>
      <c r="AI48" s="898" t="s">
        <v>27</v>
      </c>
      <c r="AJ48" s="893" t="s">
        <v>63</v>
      </c>
      <c r="AK48" s="900">
        <v>0.122077632913585</v>
      </c>
      <c r="AZ48" s="13"/>
      <c r="BA48" s="10" t="s">
        <v>27</v>
      </c>
      <c r="BB48" s="2" t="s">
        <v>266</v>
      </c>
      <c r="BC48" s="665">
        <v>0.11700000000000001</v>
      </c>
    </row>
    <row r="49" spans="16:55" x14ac:dyDescent="0.25">
      <c r="P49" s="13"/>
      <c r="AH49" s="13"/>
      <c r="AI49" s="898" t="s">
        <v>22</v>
      </c>
      <c r="AJ49" s="893" t="s">
        <v>64</v>
      </c>
      <c r="AK49" s="900">
        <v>1.61497522481189E-2</v>
      </c>
      <c r="AZ49" s="13"/>
      <c r="BA49" s="10" t="s">
        <v>22</v>
      </c>
      <c r="BB49" s="2" t="s">
        <v>267</v>
      </c>
      <c r="BC49" s="665">
        <v>3.7999999999999999E-2</v>
      </c>
    </row>
    <row r="50" spans="16:55" x14ac:dyDescent="0.25">
      <c r="P50" s="13"/>
      <c r="AH50" s="13"/>
      <c r="AI50" s="898" t="s">
        <v>24</v>
      </c>
      <c r="AJ50" s="893" t="s">
        <v>64</v>
      </c>
      <c r="AK50" s="900">
        <v>1.70580964153276E-2</v>
      </c>
      <c r="AZ50" s="13"/>
      <c r="BA50" s="10" t="s">
        <v>24</v>
      </c>
      <c r="BB50" s="2" t="s">
        <v>267</v>
      </c>
      <c r="BC50" s="665">
        <v>4.7E-2</v>
      </c>
    </row>
    <row r="51" spans="16:55" x14ac:dyDescent="0.25">
      <c r="P51" s="13"/>
      <c r="AH51" s="13"/>
      <c r="AI51" s="898" t="s">
        <v>25</v>
      </c>
      <c r="AJ51" s="893" t="s">
        <v>64</v>
      </c>
      <c r="AK51" s="900">
        <v>2.5015873015872998E-2</v>
      </c>
      <c r="AZ51" s="13"/>
      <c r="BA51" s="10" t="s">
        <v>25</v>
      </c>
      <c r="BB51" s="2" t="s">
        <v>267</v>
      </c>
      <c r="BC51" s="665">
        <v>0.05</v>
      </c>
    </row>
    <row r="52" spans="16:55" x14ac:dyDescent="0.25">
      <c r="P52" s="13"/>
      <c r="AH52" s="13"/>
      <c r="AI52" s="898" t="s">
        <v>26</v>
      </c>
      <c r="AJ52" s="893" t="s">
        <v>64</v>
      </c>
      <c r="AK52" s="900">
        <v>5.2937915742793801E-2</v>
      </c>
      <c r="AZ52" s="13"/>
      <c r="BA52" s="10" t="s">
        <v>26</v>
      </c>
      <c r="BB52" s="2" t="s">
        <v>267</v>
      </c>
      <c r="BC52" s="665">
        <v>7.0999999999999994E-2</v>
      </c>
    </row>
    <row r="53" spans="16:55" x14ac:dyDescent="0.25">
      <c r="P53" s="13"/>
      <c r="AH53" s="13"/>
      <c r="AI53" s="901" t="s">
        <v>27</v>
      </c>
      <c r="AJ53" s="902" t="s">
        <v>64</v>
      </c>
      <c r="AK53" s="903">
        <v>9.1409507923269406E-2</v>
      </c>
      <c r="AZ53" s="13"/>
      <c r="BA53" s="10" t="s">
        <v>27</v>
      </c>
      <c r="BB53" s="2" t="s">
        <v>267</v>
      </c>
      <c r="BC53" s="665">
        <v>0.111</v>
      </c>
    </row>
    <row r="54" spans="16:55" x14ac:dyDescent="0.25">
      <c r="P54" s="13"/>
      <c r="AH54" s="13"/>
      <c r="AZ54" s="13"/>
      <c r="BA54" s="10" t="s">
        <v>22</v>
      </c>
      <c r="BB54" s="2" t="s">
        <v>268</v>
      </c>
      <c r="BC54" s="665">
        <v>4.5999999999999999E-2</v>
      </c>
    </row>
    <row r="55" spans="16:55" x14ac:dyDescent="0.25">
      <c r="P55" s="13"/>
      <c r="AH55" s="13"/>
      <c r="AZ55" s="13"/>
      <c r="BA55" s="10" t="s">
        <v>24</v>
      </c>
      <c r="BB55" s="2" t="s">
        <v>268</v>
      </c>
      <c r="BC55" s="665">
        <v>0.06</v>
      </c>
    </row>
    <row r="56" spans="16:55" x14ac:dyDescent="0.25">
      <c r="P56" s="13"/>
      <c r="AH56" s="13"/>
      <c r="AZ56" s="13"/>
      <c r="BA56" s="10" t="s">
        <v>25</v>
      </c>
      <c r="BB56" s="2" t="s">
        <v>268</v>
      </c>
      <c r="BC56" s="665">
        <v>6.5000000000000002E-2</v>
      </c>
    </row>
    <row r="57" spans="16:55" x14ac:dyDescent="0.25">
      <c r="P57" s="13"/>
      <c r="AH57" s="13"/>
      <c r="AZ57" s="13"/>
      <c r="BA57" s="10" t="s">
        <v>26</v>
      </c>
      <c r="BB57" s="2" t="s">
        <v>268</v>
      </c>
      <c r="BC57" s="665">
        <v>8.8999999999999996E-2</v>
      </c>
    </row>
    <row r="58" spans="16:55" x14ac:dyDescent="0.25">
      <c r="P58" s="13"/>
      <c r="AH58" s="13"/>
      <c r="AZ58" s="13"/>
      <c r="BA58" s="11" t="s">
        <v>27</v>
      </c>
      <c r="BB58" s="4" t="s">
        <v>268</v>
      </c>
      <c r="BC58" s="666">
        <v>0.13300000000000001</v>
      </c>
    </row>
    <row r="59" spans="16:55" x14ac:dyDescent="0.25">
      <c r="P59" s="13"/>
      <c r="AH59" s="13"/>
      <c r="AZ59" s="13"/>
    </row>
    <row r="60" spans="16:55" x14ac:dyDescent="0.25">
      <c r="P60" s="13"/>
      <c r="AH60" s="13"/>
      <c r="AZ60" s="13"/>
    </row>
    <row r="61" spans="16:55" x14ac:dyDescent="0.25">
      <c r="P61" s="13"/>
      <c r="AH61" s="13"/>
      <c r="AZ61" s="13"/>
    </row>
    <row r="62" spans="16:55" x14ac:dyDescent="0.25">
      <c r="P62" s="13"/>
      <c r="AH62" s="13"/>
      <c r="AZ62" s="13"/>
    </row>
    <row r="63" spans="16:55" x14ac:dyDescent="0.25">
      <c r="P63" s="13"/>
      <c r="AH63" s="13"/>
      <c r="AZ63" s="13"/>
    </row>
    <row r="64" spans="16:55" x14ac:dyDescent="0.25">
      <c r="P64" s="13"/>
      <c r="AH64" s="13"/>
      <c r="AZ64" s="13"/>
    </row>
    <row r="65" spans="16:57" x14ac:dyDescent="0.25">
      <c r="P65" s="13"/>
      <c r="AH65" s="13"/>
      <c r="AZ65" s="13"/>
    </row>
    <row r="66" spans="16:57" x14ac:dyDescent="0.25">
      <c r="P66" s="13"/>
      <c r="AH66" s="13"/>
      <c r="AZ66" s="13"/>
    </row>
    <row r="67" spans="16:57" x14ac:dyDescent="0.25">
      <c r="P67" s="13"/>
      <c r="AH67" s="13"/>
      <c r="AZ67" s="13"/>
    </row>
    <row r="68" spans="16:57" x14ac:dyDescent="0.25">
      <c r="P68" s="13"/>
      <c r="AH68" s="13"/>
      <c r="AZ68" s="13"/>
    </row>
    <row r="69" spans="16:57" x14ac:dyDescent="0.25">
      <c r="P69" s="13"/>
      <c r="AH69" s="13"/>
      <c r="AZ69" s="13"/>
    </row>
    <row r="70" spans="16:57" x14ac:dyDescent="0.25">
      <c r="P70" s="13"/>
      <c r="AH70" s="13"/>
      <c r="AZ70" s="13"/>
    </row>
    <row r="71" spans="16:57" x14ac:dyDescent="0.25">
      <c r="P71" s="13"/>
      <c r="AH71" s="13"/>
      <c r="AZ71" s="13"/>
    </row>
    <row r="72" spans="16:57" x14ac:dyDescent="0.25">
      <c r="P72" s="13"/>
      <c r="AH72" s="13"/>
      <c r="AZ72" s="13"/>
    </row>
    <row r="73" spans="16:57" x14ac:dyDescent="0.25">
      <c r="P73" s="13"/>
      <c r="AH73" s="13"/>
      <c r="AZ73" s="13"/>
    </row>
    <row r="74" spans="16:57" x14ac:dyDescent="0.25">
      <c r="P74" s="13"/>
      <c r="AH74" s="13"/>
      <c r="AZ74" s="13"/>
    </row>
    <row r="75" spans="16:57" x14ac:dyDescent="0.25">
      <c r="P75" s="13"/>
      <c r="AH75" s="13"/>
      <c r="AZ75" s="13"/>
    </row>
    <row r="76" spans="16:57" x14ac:dyDescent="0.25">
      <c r="P76" s="13"/>
      <c r="AH76" s="13"/>
      <c r="AZ76" s="13"/>
    </row>
    <row r="77" spans="16:57" x14ac:dyDescent="0.25">
      <c r="P77" s="13"/>
      <c r="AH77" s="13"/>
      <c r="AZ77" s="13"/>
    </row>
    <row r="78" spans="16:57" ht="15.75" x14ac:dyDescent="0.25">
      <c r="P78" s="13"/>
      <c r="AH78" s="13"/>
      <c r="AI78" s="892" t="s">
        <v>258</v>
      </c>
      <c r="AM78" s="892" t="s">
        <v>734</v>
      </c>
      <c r="AZ78" s="13"/>
      <c r="BA78" s="8" t="s">
        <v>263</v>
      </c>
      <c r="BE78" s="8" t="s">
        <v>739</v>
      </c>
    </row>
    <row r="79" spans="16:57" x14ac:dyDescent="0.25">
      <c r="P79" s="13"/>
      <c r="AH79" s="13"/>
      <c r="AI79" s="893" t="s">
        <v>28</v>
      </c>
      <c r="AJ79" s="893"/>
      <c r="AK79" s="893"/>
      <c r="AZ79" s="13"/>
      <c r="BA79" s="2" t="s">
        <v>28</v>
      </c>
      <c r="BB79" s="2"/>
      <c r="BC79" s="2"/>
    </row>
    <row r="80" spans="16:57" x14ac:dyDescent="0.25">
      <c r="P80" s="13"/>
      <c r="AH80" s="13"/>
      <c r="AI80" s="894" t="s">
        <v>17</v>
      </c>
      <c r="AJ80" s="895" t="s">
        <v>34</v>
      </c>
      <c r="AK80" s="897" t="s">
        <v>255</v>
      </c>
      <c r="AZ80" s="13"/>
      <c r="BA80" s="9" t="s">
        <v>17</v>
      </c>
      <c r="BB80" s="12" t="s">
        <v>250</v>
      </c>
      <c r="BC80" s="664" t="s">
        <v>255</v>
      </c>
    </row>
    <row r="81" spans="16:55" x14ac:dyDescent="0.25">
      <c r="P81" s="13"/>
      <c r="AH81" s="13"/>
      <c r="AI81" s="894" t="s">
        <v>22</v>
      </c>
      <c r="AJ81" s="895" t="s">
        <v>63</v>
      </c>
      <c r="AK81" s="897">
        <v>0.147191070394356</v>
      </c>
      <c r="AZ81" s="13"/>
      <c r="BA81" s="9" t="s">
        <v>22</v>
      </c>
      <c r="BB81" s="12" t="s">
        <v>266</v>
      </c>
      <c r="BC81" s="664">
        <v>0.127</v>
      </c>
    </row>
    <row r="82" spans="16:55" x14ac:dyDescent="0.25">
      <c r="P82" s="13"/>
      <c r="AH82" s="13"/>
      <c r="AI82" s="898" t="s">
        <v>24</v>
      </c>
      <c r="AJ82" s="893" t="s">
        <v>63</v>
      </c>
      <c r="AK82" s="900">
        <v>0.118040213966111</v>
      </c>
      <c r="AZ82" s="13"/>
      <c r="BA82" s="10" t="s">
        <v>24</v>
      </c>
      <c r="BB82" s="2" t="s">
        <v>266</v>
      </c>
      <c r="BC82" s="665">
        <v>0.10299999999999999</v>
      </c>
    </row>
    <row r="83" spans="16:55" x14ac:dyDescent="0.25">
      <c r="P83" s="13"/>
      <c r="AH83" s="13"/>
      <c r="AI83" s="898" t="s">
        <v>25</v>
      </c>
      <c r="AJ83" s="893" t="s">
        <v>63</v>
      </c>
      <c r="AK83" s="900">
        <v>0.10784654109886301</v>
      </c>
      <c r="AZ83" s="13"/>
      <c r="BA83" s="10" t="s">
        <v>25</v>
      </c>
      <c r="BB83" s="2" t="s">
        <v>266</v>
      </c>
      <c r="BC83" s="665">
        <v>8.7999999999999995E-2</v>
      </c>
    </row>
    <row r="84" spans="16:55" x14ac:dyDescent="0.25">
      <c r="P84" s="13"/>
      <c r="AH84" s="13"/>
      <c r="AI84" s="898" t="s">
        <v>26</v>
      </c>
      <c r="AJ84" s="893" t="s">
        <v>63</v>
      </c>
      <c r="AK84" s="900">
        <v>9.6947967552547795E-2</v>
      </c>
      <c r="AZ84" s="13"/>
      <c r="BA84" s="10" t="s">
        <v>26</v>
      </c>
      <c r="BB84" s="2" t="s">
        <v>266</v>
      </c>
      <c r="BC84" s="665">
        <v>7.8E-2</v>
      </c>
    </row>
    <row r="85" spans="16:55" x14ac:dyDescent="0.25">
      <c r="P85" s="13"/>
      <c r="AH85" s="13"/>
      <c r="AI85" s="898" t="s">
        <v>27</v>
      </c>
      <c r="AJ85" s="893" t="s">
        <v>63</v>
      </c>
      <c r="AK85" s="900">
        <v>8.5537693856142405E-2</v>
      </c>
      <c r="AZ85" s="13"/>
      <c r="BA85" s="10" t="s">
        <v>27</v>
      </c>
      <c r="BB85" s="2" t="s">
        <v>266</v>
      </c>
      <c r="BC85" s="665">
        <v>7.0000000000000007E-2</v>
      </c>
    </row>
    <row r="86" spans="16:55" x14ac:dyDescent="0.25">
      <c r="P86" s="13"/>
      <c r="AH86" s="13"/>
      <c r="AI86" s="898" t="s">
        <v>22</v>
      </c>
      <c r="AJ86" s="893" t="s">
        <v>64</v>
      </c>
      <c r="AK86" s="900">
        <v>5.7407560592273997E-2</v>
      </c>
      <c r="AZ86" s="13"/>
      <c r="BA86" s="10" t="s">
        <v>22</v>
      </c>
      <c r="BB86" s="2" t="s">
        <v>267</v>
      </c>
      <c r="BC86" s="665">
        <v>0.155</v>
      </c>
    </row>
    <row r="87" spans="16:55" x14ac:dyDescent="0.25">
      <c r="P87" s="13"/>
      <c r="AH87" s="13"/>
      <c r="AI87" s="898" t="s">
        <v>24</v>
      </c>
      <c r="AJ87" s="893" t="s">
        <v>64</v>
      </c>
      <c r="AK87" s="900">
        <v>3.9571373899732101E-2</v>
      </c>
      <c r="AZ87" s="13"/>
      <c r="BA87" s="10" t="s">
        <v>24</v>
      </c>
      <c r="BB87" s="2" t="s">
        <v>267</v>
      </c>
      <c r="BC87" s="665">
        <v>0.115</v>
      </c>
    </row>
    <row r="88" spans="16:55" x14ac:dyDescent="0.25">
      <c r="P88" s="13"/>
      <c r="AH88" s="13"/>
      <c r="AI88" s="898" t="s">
        <v>25</v>
      </c>
      <c r="AJ88" s="893" t="s">
        <v>64</v>
      </c>
      <c r="AK88" s="900">
        <v>4.8600079428117601E-2</v>
      </c>
      <c r="AZ88" s="13"/>
      <c r="BA88" s="10" t="s">
        <v>25</v>
      </c>
      <c r="BB88" s="2" t="s">
        <v>267</v>
      </c>
      <c r="BC88" s="665">
        <v>0.11899999999999999</v>
      </c>
    </row>
    <row r="89" spans="16:55" x14ac:dyDescent="0.25">
      <c r="P89" s="13"/>
      <c r="AH89" s="13"/>
      <c r="AI89" s="898" t="s">
        <v>26</v>
      </c>
      <c r="AJ89" s="893" t="s">
        <v>64</v>
      </c>
      <c r="AK89" s="900">
        <v>4.4028824926063199E-2</v>
      </c>
      <c r="AZ89" s="13"/>
      <c r="BA89" s="10" t="s">
        <v>26</v>
      </c>
      <c r="BB89" s="2" t="s">
        <v>267</v>
      </c>
      <c r="BC89" s="665">
        <v>0.10199999999999999</v>
      </c>
    </row>
    <row r="90" spans="16:55" x14ac:dyDescent="0.25">
      <c r="P90" s="13"/>
      <c r="AH90" s="13"/>
      <c r="AI90" s="901" t="s">
        <v>27</v>
      </c>
      <c r="AJ90" s="902" t="s">
        <v>64</v>
      </c>
      <c r="AK90" s="903">
        <v>4.6831734820819503E-2</v>
      </c>
      <c r="AZ90" s="13"/>
      <c r="BA90" s="10" t="s">
        <v>27</v>
      </c>
      <c r="BB90" s="2" t="s">
        <v>267</v>
      </c>
      <c r="BC90" s="665">
        <v>9.4E-2</v>
      </c>
    </row>
    <row r="91" spans="16:55" x14ac:dyDescent="0.25">
      <c r="P91" s="13"/>
      <c r="AH91" s="13"/>
      <c r="AZ91" s="13"/>
      <c r="BA91" s="10" t="s">
        <v>22</v>
      </c>
      <c r="BB91" s="2" t="s">
        <v>268</v>
      </c>
      <c r="BC91" s="665">
        <v>0.191</v>
      </c>
    </row>
    <row r="92" spans="16:55" x14ac:dyDescent="0.25">
      <c r="P92" s="13"/>
      <c r="AH92" s="13"/>
      <c r="AZ92" s="13"/>
      <c r="BA92" s="10" t="s">
        <v>24</v>
      </c>
      <c r="BB92" s="2" t="s">
        <v>268</v>
      </c>
      <c r="BC92" s="665">
        <v>0.14000000000000001</v>
      </c>
    </row>
    <row r="93" spans="16:55" x14ac:dyDescent="0.25">
      <c r="P93" s="13"/>
      <c r="AH93" s="13"/>
      <c r="AZ93" s="13"/>
      <c r="BA93" s="10" t="s">
        <v>25</v>
      </c>
      <c r="BB93" s="2" t="s">
        <v>268</v>
      </c>
      <c r="BC93" s="665">
        <v>0.16</v>
      </c>
    </row>
    <row r="94" spans="16:55" x14ac:dyDescent="0.25">
      <c r="P94" s="13"/>
      <c r="AH94" s="13"/>
      <c r="AZ94" s="13"/>
      <c r="BA94" s="10" t="s">
        <v>26</v>
      </c>
      <c r="BB94" s="2" t="s">
        <v>268</v>
      </c>
      <c r="BC94" s="665">
        <v>0.14899999999999999</v>
      </c>
    </row>
    <row r="95" spans="16:55" x14ac:dyDescent="0.25">
      <c r="P95" s="13"/>
      <c r="AH95" s="13"/>
      <c r="AZ95" s="13"/>
      <c r="BA95" s="11" t="s">
        <v>27</v>
      </c>
      <c r="BB95" s="4" t="s">
        <v>268</v>
      </c>
      <c r="BC95" s="666">
        <v>0.126</v>
      </c>
    </row>
    <row r="96" spans="16:55" x14ac:dyDescent="0.25">
      <c r="P96" s="13"/>
      <c r="AH96" s="13"/>
      <c r="AZ96" s="13"/>
    </row>
    <row r="97" spans="16:52" x14ac:dyDescent="0.25">
      <c r="P97" s="13"/>
      <c r="AH97" s="13"/>
      <c r="AZ97" s="13"/>
    </row>
    <row r="98" spans="16:52" x14ac:dyDescent="0.25">
      <c r="P98" s="13"/>
      <c r="AH98" s="13"/>
      <c r="AZ98" s="13"/>
    </row>
    <row r="99" spans="16:52" x14ac:dyDescent="0.25">
      <c r="P99" s="13"/>
      <c r="AH99" s="13"/>
      <c r="AZ99" s="13"/>
    </row>
    <row r="100" spans="16:52" x14ac:dyDescent="0.25">
      <c r="P100" s="13"/>
      <c r="AH100" s="13"/>
      <c r="AZ100" s="13"/>
    </row>
    <row r="101" spans="16:52" x14ac:dyDescent="0.25">
      <c r="P101" s="13"/>
      <c r="AH101" s="13"/>
      <c r="AZ101" s="13"/>
    </row>
    <row r="102" spans="16:52" x14ac:dyDescent="0.25">
      <c r="P102" s="13"/>
      <c r="AH102" s="13"/>
      <c r="AZ102" s="13"/>
    </row>
    <row r="103" spans="16:52" x14ac:dyDescent="0.25">
      <c r="P103" s="13"/>
      <c r="AH103" s="13"/>
      <c r="AZ103" s="13"/>
    </row>
    <row r="104" spans="16:52" x14ac:dyDescent="0.25">
      <c r="P104" s="13"/>
      <c r="AH104" s="13"/>
      <c r="AZ104" s="13"/>
    </row>
    <row r="105" spans="16:52" x14ac:dyDescent="0.25">
      <c r="P105" s="13"/>
      <c r="AH105" s="13"/>
      <c r="AZ105" s="13"/>
    </row>
    <row r="106" spans="16:52" x14ac:dyDescent="0.25">
      <c r="P106" s="13"/>
      <c r="AH106" s="13"/>
      <c r="AZ106" s="13"/>
    </row>
    <row r="107" spans="16:52" x14ac:dyDescent="0.25">
      <c r="P107" s="13"/>
      <c r="AH107" s="13"/>
      <c r="AZ107" s="13"/>
    </row>
    <row r="108" spans="16:52" x14ac:dyDescent="0.25">
      <c r="P108" s="13"/>
      <c r="AH108" s="13"/>
      <c r="AZ108" s="13"/>
    </row>
    <row r="109" spans="16:52" x14ac:dyDescent="0.25">
      <c r="P109" s="13"/>
      <c r="AH109" s="13"/>
      <c r="AZ109" s="13"/>
    </row>
    <row r="110" spans="16:52" x14ac:dyDescent="0.25">
      <c r="P110" s="13"/>
      <c r="AH110" s="13"/>
      <c r="AZ110" s="13"/>
    </row>
    <row r="111" spans="16:52" x14ac:dyDescent="0.25">
      <c r="P111" s="13"/>
      <c r="AH111" s="13"/>
      <c r="AZ111" s="13"/>
    </row>
    <row r="112" spans="16:52" x14ac:dyDescent="0.25">
      <c r="P112" s="13"/>
      <c r="AH112" s="13"/>
      <c r="AZ112" s="13"/>
    </row>
    <row r="113" spans="16:57" x14ac:dyDescent="0.25">
      <c r="P113" s="979"/>
      <c r="AH113" s="979"/>
      <c r="AZ113" s="979"/>
    </row>
    <row r="114" spans="16:57" x14ac:dyDescent="0.25">
      <c r="P114" s="13"/>
      <c r="AH114" s="13"/>
      <c r="AZ114" s="13"/>
    </row>
    <row r="115" spans="16:57" ht="15.75" x14ac:dyDescent="0.25">
      <c r="P115" s="13"/>
      <c r="AH115" s="13"/>
      <c r="AI115" s="892" t="s">
        <v>259</v>
      </c>
      <c r="AM115" s="892" t="s">
        <v>735</v>
      </c>
      <c r="AZ115" s="13"/>
      <c r="BA115" s="8" t="s">
        <v>264</v>
      </c>
      <c r="BE115" s="8" t="s">
        <v>740</v>
      </c>
    </row>
    <row r="116" spans="16:57" x14ac:dyDescent="0.25">
      <c r="P116" s="13"/>
      <c r="AH116" s="13"/>
      <c r="AI116" s="893" t="s">
        <v>29</v>
      </c>
      <c r="AJ116" s="893"/>
      <c r="AK116" s="893"/>
      <c r="AZ116" s="13"/>
      <c r="BA116" s="2" t="s">
        <v>29</v>
      </c>
      <c r="BB116" s="2"/>
      <c r="BC116" s="2"/>
    </row>
    <row r="117" spans="16:57" x14ac:dyDescent="0.25">
      <c r="P117" s="13"/>
      <c r="AH117" s="13"/>
      <c r="AI117" s="894" t="s">
        <v>17</v>
      </c>
      <c r="AJ117" s="895" t="s">
        <v>34</v>
      </c>
      <c r="AK117" s="897" t="s">
        <v>255</v>
      </c>
      <c r="AZ117" s="13"/>
      <c r="BA117" s="9" t="s">
        <v>17</v>
      </c>
      <c r="BB117" s="12" t="s">
        <v>250</v>
      </c>
      <c r="BC117" s="664" t="s">
        <v>255</v>
      </c>
    </row>
    <row r="118" spans="16:57" x14ac:dyDescent="0.25">
      <c r="P118" s="13"/>
      <c r="AH118" s="13"/>
      <c r="AI118" s="894" t="s">
        <v>22</v>
      </c>
      <c r="AJ118" s="895" t="s">
        <v>63</v>
      </c>
      <c r="AK118" s="897">
        <v>8.6868160500260597E-2</v>
      </c>
      <c r="AZ118" s="13"/>
      <c r="BA118" s="9" t="s">
        <v>22</v>
      </c>
      <c r="BB118" s="12" t="s">
        <v>266</v>
      </c>
      <c r="BC118" s="664">
        <v>6.9000000000000006E-2</v>
      </c>
    </row>
    <row r="119" spans="16:57" x14ac:dyDescent="0.25">
      <c r="P119" s="13"/>
      <c r="AH119" s="13"/>
      <c r="AI119" s="898" t="s">
        <v>24</v>
      </c>
      <c r="AJ119" s="893" t="s">
        <v>63</v>
      </c>
      <c r="AK119" s="900">
        <v>8.0590926630284998E-2</v>
      </c>
      <c r="AZ119" s="13"/>
      <c r="BA119" s="10" t="s">
        <v>24</v>
      </c>
      <c r="BB119" s="2" t="s">
        <v>266</v>
      </c>
      <c r="BC119" s="665">
        <v>6.4000000000000001E-2</v>
      </c>
    </row>
    <row r="120" spans="16:57" x14ac:dyDescent="0.25">
      <c r="P120" s="13"/>
      <c r="AH120" s="13"/>
      <c r="AI120" s="898" t="s">
        <v>25</v>
      </c>
      <c r="AJ120" s="893" t="s">
        <v>63</v>
      </c>
      <c r="AK120" s="900">
        <v>8.1074168797953997E-2</v>
      </c>
      <c r="AZ120" s="13"/>
      <c r="BA120" s="10" t="s">
        <v>25</v>
      </c>
      <c r="BB120" s="2" t="s">
        <v>266</v>
      </c>
      <c r="BC120" s="665">
        <v>6.6000000000000003E-2</v>
      </c>
    </row>
    <row r="121" spans="16:57" x14ac:dyDescent="0.25">
      <c r="P121" s="13"/>
      <c r="AH121" s="13"/>
      <c r="AI121" s="898" t="s">
        <v>26</v>
      </c>
      <c r="AJ121" s="893" t="s">
        <v>63</v>
      </c>
      <c r="AK121" s="900">
        <v>8.3962865204332396E-2</v>
      </c>
      <c r="AZ121" s="13"/>
      <c r="BA121" s="10" t="s">
        <v>26</v>
      </c>
      <c r="BB121" s="2" t="s">
        <v>266</v>
      </c>
      <c r="BC121" s="665">
        <v>6.8000000000000005E-2</v>
      </c>
    </row>
    <row r="122" spans="16:57" x14ac:dyDescent="0.25">
      <c r="P122" s="13"/>
      <c r="AH122" s="13"/>
      <c r="AI122" s="898" t="s">
        <v>27</v>
      </c>
      <c r="AJ122" s="893" t="s">
        <v>63</v>
      </c>
      <c r="AK122" s="900">
        <v>8.7242755689181495E-2</v>
      </c>
      <c r="AZ122" s="13"/>
      <c r="BA122" s="10" t="s">
        <v>27</v>
      </c>
      <c r="BB122" s="2" t="s">
        <v>266</v>
      </c>
      <c r="BC122" s="665">
        <v>7.0999999999999994E-2</v>
      </c>
    </row>
    <row r="123" spans="16:57" x14ac:dyDescent="0.25">
      <c r="P123" s="13"/>
      <c r="AH123" s="13"/>
      <c r="AI123" s="898" t="s">
        <v>22</v>
      </c>
      <c r="AJ123" s="893" t="s">
        <v>64</v>
      </c>
      <c r="AK123" s="900">
        <v>7.1852425180598603E-2</v>
      </c>
      <c r="AZ123" s="13"/>
      <c r="BA123" s="10" t="s">
        <v>22</v>
      </c>
      <c r="BB123" s="2" t="s">
        <v>267</v>
      </c>
      <c r="BC123" s="665">
        <v>0.123</v>
      </c>
    </row>
    <row r="124" spans="16:57" x14ac:dyDescent="0.25">
      <c r="P124" s="13"/>
      <c r="AH124" s="13"/>
      <c r="AI124" s="898" t="s">
        <v>24</v>
      </c>
      <c r="AJ124" s="893" t="s">
        <v>64</v>
      </c>
      <c r="AK124" s="900">
        <v>6.6666666666666693E-2</v>
      </c>
      <c r="AZ124" s="13"/>
      <c r="BA124" s="10" t="s">
        <v>24</v>
      </c>
      <c r="BB124" s="2" t="s">
        <v>267</v>
      </c>
      <c r="BC124" s="665">
        <v>0.113</v>
      </c>
    </row>
    <row r="125" spans="16:57" x14ac:dyDescent="0.25">
      <c r="P125" s="13"/>
      <c r="AH125" s="13"/>
      <c r="AI125" s="898" t="s">
        <v>25</v>
      </c>
      <c r="AJ125" s="893" t="s">
        <v>64</v>
      </c>
      <c r="AK125" s="900">
        <v>7.1122848556597798E-2</v>
      </c>
      <c r="AZ125" s="13"/>
      <c r="BA125" s="10" t="s">
        <v>25</v>
      </c>
      <c r="BB125" s="2" t="s">
        <v>267</v>
      </c>
      <c r="BC125" s="665">
        <v>0.108</v>
      </c>
    </row>
    <row r="126" spans="16:57" x14ac:dyDescent="0.25">
      <c r="P126" s="13"/>
      <c r="AH126" s="13"/>
      <c r="AI126" s="898" t="s">
        <v>26</v>
      </c>
      <c r="AJ126" s="893" t="s">
        <v>64</v>
      </c>
      <c r="AK126" s="900">
        <v>7.1302446817455706E-2</v>
      </c>
      <c r="AZ126" s="13"/>
      <c r="BA126" s="10" t="s">
        <v>26</v>
      </c>
      <c r="BB126" s="2" t="s">
        <v>267</v>
      </c>
      <c r="BC126" s="665">
        <v>0.105</v>
      </c>
    </row>
    <row r="127" spans="16:57" x14ac:dyDescent="0.25">
      <c r="P127" s="13"/>
      <c r="AH127" s="13"/>
      <c r="AI127" s="901" t="s">
        <v>27</v>
      </c>
      <c r="AJ127" s="902" t="s">
        <v>64</v>
      </c>
      <c r="AK127" s="903">
        <v>6.8176204199259002E-2</v>
      </c>
      <c r="AZ127" s="13"/>
      <c r="BA127" s="10" t="s">
        <v>27</v>
      </c>
      <c r="BB127" s="2" t="s">
        <v>267</v>
      </c>
      <c r="BC127" s="665">
        <v>0.10299999999999999</v>
      </c>
    </row>
    <row r="128" spans="16:57" x14ac:dyDescent="0.25">
      <c r="P128" s="13"/>
      <c r="AH128" s="13"/>
      <c r="AZ128" s="13"/>
      <c r="BA128" s="10" t="s">
        <v>22</v>
      </c>
      <c r="BB128" s="2" t="s">
        <v>268</v>
      </c>
      <c r="BC128" s="665">
        <v>0.106</v>
      </c>
    </row>
    <row r="129" spans="16:55" x14ac:dyDescent="0.25">
      <c r="P129" s="13"/>
      <c r="AH129" s="13"/>
      <c r="AZ129" s="13"/>
      <c r="BA129" s="10" t="s">
        <v>24</v>
      </c>
      <c r="BB129" s="2" t="s">
        <v>268</v>
      </c>
      <c r="BC129" s="665">
        <v>0.1</v>
      </c>
    </row>
    <row r="130" spans="16:55" x14ac:dyDescent="0.25">
      <c r="P130" s="13"/>
      <c r="AH130" s="13"/>
      <c r="AZ130" s="13"/>
      <c r="BA130" s="10" t="s">
        <v>25</v>
      </c>
      <c r="BB130" s="2" t="s">
        <v>268</v>
      </c>
      <c r="BC130" s="665">
        <v>0.107</v>
      </c>
    </row>
    <row r="131" spans="16:55" x14ac:dyDescent="0.25">
      <c r="P131" s="13"/>
      <c r="AH131" s="13"/>
      <c r="AZ131" s="13"/>
      <c r="BA131" s="10" t="s">
        <v>26</v>
      </c>
      <c r="BB131" s="2" t="s">
        <v>268</v>
      </c>
      <c r="BC131" s="665">
        <v>0.109</v>
      </c>
    </row>
    <row r="132" spans="16:55" x14ac:dyDescent="0.25">
      <c r="P132" s="980"/>
      <c r="AH132" s="980"/>
      <c r="AZ132" s="980"/>
      <c r="BA132" s="11" t="s">
        <v>27</v>
      </c>
      <c r="BB132" s="4" t="s">
        <v>268</v>
      </c>
      <c r="BC132" s="666">
        <v>0.104</v>
      </c>
    </row>
    <row r="133" spans="16:55" x14ac:dyDescent="0.25">
      <c r="P133" s="980"/>
      <c r="AH133" s="980"/>
      <c r="AZ133" s="980"/>
    </row>
    <row r="134" spans="16:55" x14ac:dyDescent="0.25">
      <c r="P134" s="980"/>
      <c r="AH134" s="980"/>
      <c r="AZ134" s="980"/>
    </row>
    <row r="135" spans="16:55" x14ac:dyDescent="0.25">
      <c r="P135" s="980"/>
      <c r="AH135" s="980"/>
      <c r="AZ135" s="980"/>
    </row>
    <row r="136" spans="16:55" x14ac:dyDescent="0.25">
      <c r="P136" s="980"/>
      <c r="AH136" s="980"/>
      <c r="AZ136" s="980"/>
    </row>
    <row r="137" spans="16:55" x14ac:dyDescent="0.25">
      <c r="P137" s="980"/>
      <c r="AH137" s="980"/>
      <c r="AZ137" s="980"/>
    </row>
    <row r="138" spans="16:55" x14ac:dyDescent="0.25">
      <c r="P138" s="980"/>
      <c r="AH138" s="980"/>
      <c r="AZ138" s="980"/>
    </row>
    <row r="139" spans="16:55" x14ac:dyDescent="0.25">
      <c r="P139" s="980"/>
      <c r="AH139" s="980"/>
      <c r="AZ139" s="980"/>
    </row>
    <row r="140" spans="16:55" x14ac:dyDescent="0.25">
      <c r="P140" s="980"/>
      <c r="AH140" s="980"/>
      <c r="AZ140" s="980"/>
    </row>
    <row r="141" spans="16:55" x14ac:dyDescent="0.25">
      <c r="P141" s="980"/>
      <c r="AH141" s="980"/>
      <c r="AZ141" s="980"/>
    </row>
    <row r="142" spans="16:55" x14ac:dyDescent="0.25">
      <c r="P142" s="980"/>
      <c r="AH142" s="980"/>
      <c r="AZ142" s="980"/>
    </row>
    <row r="143" spans="16:55" x14ac:dyDescent="0.25">
      <c r="P143" s="980"/>
      <c r="AH143" s="980"/>
      <c r="AZ143" s="980"/>
    </row>
    <row r="144" spans="16:55" x14ac:dyDescent="0.25">
      <c r="P144" s="980"/>
      <c r="AH144" s="980"/>
      <c r="AZ144" s="980"/>
    </row>
    <row r="145" spans="16:57" x14ac:dyDescent="0.25">
      <c r="P145" s="980"/>
      <c r="AH145" s="980"/>
      <c r="AZ145" s="980"/>
    </row>
    <row r="146" spans="16:57" x14ac:dyDescent="0.25">
      <c r="P146" s="980"/>
      <c r="AH146" s="980"/>
      <c r="AZ146" s="980"/>
    </row>
    <row r="147" spans="16:57" x14ac:dyDescent="0.25">
      <c r="P147" s="980"/>
      <c r="AH147" s="980"/>
      <c r="AZ147" s="980"/>
    </row>
    <row r="148" spans="16:57" x14ac:dyDescent="0.25">
      <c r="P148" s="980"/>
      <c r="AH148" s="980"/>
      <c r="AZ148" s="980"/>
    </row>
    <row r="149" spans="16:57" x14ac:dyDescent="0.25">
      <c r="P149" s="980"/>
      <c r="AH149" s="980"/>
      <c r="AZ149" s="980"/>
    </row>
    <row r="150" spans="16:57" x14ac:dyDescent="0.25">
      <c r="P150" s="980"/>
      <c r="AH150" s="980"/>
      <c r="AZ150" s="980"/>
    </row>
    <row r="151" spans="16:57" x14ac:dyDescent="0.25">
      <c r="P151" s="980"/>
      <c r="AH151" s="980"/>
      <c r="AZ151" s="980"/>
    </row>
    <row r="152" spans="16:57" ht="15.75" x14ac:dyDescent="0.25">
      <c r="P152" s="980"/>
      <c r="AH152" s="980"/>
      <c r="AI152" s="892" t="s">
        <v>260</v>
      </c>
      <c r="AM152" s="892" t="s">
        <v>736</v>
      </c>
      <c r="AZ152" s="980"/>
      <c r="BA152" s="8" t="s">
        <v>265</v>
      </c>
      <c r="BE152" s="8" t="s">
        <v>741</v>
      </c>
    </row>
    <row r="153" spans="16:57" x14ac:dyDescent="0.25">
      <c r="P153" s="980"/>
      <c r="AH153" s="980"/>
      <c r="AI153" s="893" t="s">
        <v>30</v>
      </c>
      <c r="AJ153" s="893"/>
      <c r="AK153" s="893"/>
      <c r="AZ153" s="980"/>
      <c r="BA153" s="2" t="s">
        <v>30</v>
      </c>
      <c r="BB153" s="2"/>
      <c r="BC153" s="2"/>
    </row>
    <row r="154" spans="16:57" x14ac:dyDescent="0.25">
      <c r="P154" s="980"/>
      <c r="AH154" s="980"/>
      <c r="AI154" s="894" t="s">
        <v>17</v>
      </c>
      <c r="AJ154" s="895" t="s">
        <v>34</v>
      </c>
      <c r="AK154" s="897" t="s">
        <v>255</v>
      </c>
      <c r="AZ154" s="980"/>
      <c r="BA154" s="9" t="s">
        <v>17</v>
      </c>
      <c r="BB154" s="12" t="s">
        <v>250</v>
      </c>
      <c r="BC154" s="664" t="s">
        <v>255</v>
      </c>
    </row>
    <row r="155" spans="16:57" x14ac:dyDescent="0.25">
      <c r="P155" s="980"/>
      <c r="AH155" s="980"/>
      <c r="AI155" s="894" t="s">
        <v>22</v>
      </c>
      <c r="AJ155" s="895" t="s">
        <v>63</v>
      </c>
      <c r="AK155" s="897">
        <v>0.131011720328708</v>
      </c>
      <c r="AZ155" s="980"/>
      <c r="BA155" s="9" t="s">
        <v>22</v>
      </c>
      <c r="BB155" s="12" t="s">
        <v>266</v>
      </c>
      <c r="BC155" s="664">
        <v>0.108</v>
      </c>
    </row>
    <row r="156" spans="16:57" x14ac:dyDescent="0.25">
      <c r="P156" s="980"/>
      <c r="AH156" s="980"/>
      <c r="AI156" s="898" t="s">
        <v>24</v>
      </c>
      <c r="AJ156" s="893" t="s">
        <v>63</v>
      </c>
      <c r="AK156" s="900">
        <v>0.102462299306934</v>
      </c>
      <c r="AZ156" s="980"/>
      <c r="BA156" s="10" t="s">
        <v>24</v>
      </c>
      <c r="BB156" s="2" t="s">
        <v>266</v>
      </c>
      <c r="BC156" s="665">
        <v>8.3000000000000004E-2</v>
      </c>
    </row>
    <row r="157" spans="16:57" x14ac:dyDescent="0.25">
      <c r="P157" s="980"/>
      <c r="AH157" s="980"/>
      <c r="AI157" s="898" t="s">
        <v>25</v>
      </c>
      <c r="AJ157" s="893" t="s">
        <v>63</v>
      </c>
      <c r="AK157" s="900">
        <v>0.10870709755058</v>
      </c>
      <c r="AZ157" s="980"/>
      <c r="BA157" s="10" t="s">
        <v>25</v>
      </c>
      <c r="BB157" s="2" t="s">
        <v>266</v>
      </c>
      <c r="BC157" s="665">
        <v>0.1</v>
      </c>
    </row>
    <row r="158" spans="16:57" x14ac:dyDescent="0.25">
      <c r="P158" s="980"/>
      <c r="AH158" s="980"/>
      <c r="AI158" s="898" t="s">
        <v>26</v>
      </c>
      <c r="AJ158" s="893" t="s">
        <v>63</v>
      </c>
      <c r="AK158" s="900">
        <v>0.110499001996008</v>
      </c>
      <c r="AZ158" s="980"/>
      <c r="BA158" s="10" t="s">
        <v>26</v>
      </c>
      <c r="BB158" s="2" t="s">
        <v>266</v>
      </c>
      <c r="BC158" s="665">
        <v>9.7000000000000003E-2</v>
      </c>
    </row>
    <row r="159" spans="16:57" x14ac:dyDescent="0.25">
      <c r="P159" s="980"/>
      <c r="AH159" s="980"/>
      <c r="AI159" s="898" t="s">
        <v>27</v>
      </c>
      <c r="AJ159" s="893" t="s">
        <v>63</v>
      </c>
      <c r="AK159" s="900">
        <v>0.102953507872915</v>
      </c>
      <c r="AZ159" s="980"/>
      <c r="BA159" s="10" t="s">
        <v>27</v>
      </c>
      <c r="BB159" s="2" t="s">
        <v>266</v>
      </c>
      <c r="BC159" s="665">
        <v>0.09</v>
      </c>
    </row>
    <row r="160" spans="16:57" x14ac:dyDescent="0.25">
      <c r="P160" s="980"/>
      <c r="AH160" s="980"/>
      <c r="AI160" s="898" t="s">
        <v>22</v>
      </c>
      <c r="AJ160" s="893" t="s">
        <v>64</v>
      </c>
      <c r="AK160" s="900">
        <v>6.8200358949257606E-2</v>
      </c>
      <c r="AZ160" s="980"/>
      <c r="BA160" s="10" t="s">
        <v>22</v>
      </c>
      <c r="BB160" s="2" t="s">
        <v>267</v>
      </c>
      <c r="BC160" s="665">
        <v>0.152</v>
      </c>
    </row>
    <row r="161" spans="16:55" x14ac:dyDescent="0.25">
      <c r="P161" s="980"/>
      <c r="AH161" s="980"/>
      <c r="AI161" s="898" t="s">
        <v>24</v>
      </c>
      <c r="AJ161" s="893" t="s">
        <v>64</v>
      </c>
      <c r="AK161" s="900">
        <v>5.1993596096668399E-2</v>
      </c>
      <c r="AZ161" s="980"/>
      <c r="BA161" s="10" t="s">
        <v>24</v>
      </c>
      <c r="BB161" s="2" t="s">
        <v>267</v>
      </c>
      <c r="BC161" s="665">
        <v>0.121</v>
      </c>
    </row>
    <row r="162" spans="16:55" x14ac:dyDescent="0.25">
      <c r="P162" s="980"/>
      <c r="AH162" s="980"/>
      <c r="AI162" s="898" t="s">
        <v>25</v>
      </c>
      <c r="AJ162" s="893" t="s">
        <v>64</v>
      </c>
      <c r="AK162" s="900">
        <v>9.2805636593824001E-2</v>
      </c>
      <c r="AZ162" s="980"/>
      <c r="BA162" s="10" t="s">
        <v>25</v>
      </c>
      <c r="BB162" s="2" t="s">
        <v>267</v>
      </c>
      <c r="BC162" s="665">
        <v>0.13800000000000001</v>
      </c>
    </row>
    <row r="163" spans="16:55" x14ac:dyDescent="0.25">
      <c r="P163" s="980"/>
      <c r="AH163" s="980"/>
      <c r="AI163" s="898" t="s">
        <v>26</v>
      </c>
      <c r="AJ163" s="893" t="s">
        <v>64</v>
      </c>
      <c r="AK163" s="900">
        <v>8.0458060678167798E-2</v>
      </c>
      <c r="AZ163" s="980"/>
      <c r="BA163" s="10" t="s">
        <v>26</v>
      </c>
      <c r="BB163" s="2" t="s">
        <v>267</v>
      </c>
      <c r="BC163" s="665">
        <v>0.13400000000000001</v>
      </c>
    </row>
    <row r="164" spans="16:55" x14ac:dyDescent="0.25">
      <c r="P164" s="980"/>
      <c r="AH164" s="980"/>
      <c r="AI164" s="901" t="s">
        <v>27</v>
      </c>
      <c r="AJ164" s="902" t="s">
        <v>64</v>
      </c>
      <c r="AK164" s="903">
        <v>7.9356070378205495E-2</v>
      </c>
      <c r="AZ164" s="980"/>
      <c r="BA164" s="10" t="s">
        <v>27</v>
      </c>
      <c r="BB164" s="2" t="s">
        <v>267</v>
      </c>
      <c r="BC164" s="665">
        <v>0.13300000000000001</v>
      </c>
    </row>
    <row r="165" spans="16:55" x14ac:dyDescent="0.25">
      <c r="P165" s="980"/>
      <c r="AH165" s="980"/>
      <c r="AZ165" s="980"/>
      <c r="BA165" s="10" t="s">
        <v>22</v>
      </c>
      <c r="BB165" s="2" t="s">
        <v>268</v>
      </c>
      <c r="BC165" s="665">
        <v>0.19</v>
      </c>
    </row>
    <row r="166" spans="16:55" x14ac:dyDescent="0.25">
      <c r="P166" s="980"/>
      <c r="AH166" s="980"/>
      <c r="AZ166" s="980"/>
      <c r="BA166" s="10" t="s">
        <v>24</v>
      </c>
      <c r="BB166" s="2" t="s">
        <v>268</v>
      </c>
      <c r="BC166" s="665">
        <v>0.152</v>
      </c>
    </row>
    <row r="167" spans="16:55" x14ac:dyDescent="0.25">
      <c r="P167" s="980"/>
      <c r="AH167" s="980"/>
      <c r="AZ167" s="980"/>
      <c r="BA167" s="10" t="s">
        <v>25</v>
      </c>
      <c r="BB167" s="2" t="s">
        <v>268</v>
      </c>
      <c r="BC167" s="665">
        <v>0.186</v>
      </c>
    </row>
    <row r="168" spans="16:55" x14ac:dyDescent="0.25">
      <c r="P168" s="980"/>
      <c r="AH168" s="980"/>
      <c r="AZ168" s="980"/>
      <c r="BA168" s="10" t="s">
        <v>26</v>
      </c>
      <c r="BB168" s="2" t="s">
        <v>268</v>
      </c>
      <c r="BC168" s="665">
        <v>0.15</v>
      </c>
    </row>
    <row r="169" spans="16:55" x14ac:dyDescent="0.25">
      <c r="P169" s="980"/>
      <c r="AH169" s="980"/>
      <c r="AZ169" s="980"/>
      <c r="BA169" s="11" t="s">
        <v>27</v>
      </c>
      <c r="BB169" s="4" t="s">
        <v>268</v>
      </c>
      <c r="BC169" s="666">
        <v>0.14499999999999999</v>
      </c>
    </row>
    <row r="170" spans="16:55" x14ac:dyDescent="0.25">
      <c r="P170" s="980"/>
      <c r="AH170" s="980"/>
      <c r="AZ170" s="980"/>
    </row>
    <row r="171" spans="16:55" x14ac:dyDescent="0.25">
      <c r="P171" s="980"/>
      <c r="AH171" s="980"/>
      <c r="AZ171" s="980"/>
    </row>
    <row r="172" spans="16:55" x14ac:dyDescent="0.25">
      <c r="P172" s="980"/>
      <c r="AH172" s="980"/>
      <c r="AZ172" s="980"/>
    </row>
    <row r="173" spans="16:55" x14ac:dyDescent="0.25">
      <c r="P173" s="980"/>
      <c r="AH173" s="980"/>
      <c r="AZ173" s="980"/>
    </row>
    <row r="174" spans="16:55" x14ac:dyDescent="0.25">
      <c r="P174" s="980"/>
      <c r="AH174" s="980"/>
      <c r="AZ174" s="980"/>
    </row>
    <row r="175" spans="16:55" x14ac:dyDescent="0.25">
      <c r="P175" s="980"/>
      <c r="AH175" s="980"/>
      <c r="AZ175" s="980"/>
    </row>
    <row r="176" spans="16:55" x14ac:dyDescent="0.25">
      <c r="P176" s="980"/>
      <c r="AH176" s="980"/>
      <c r="AZ176" s="980"/>
    </row>
    <row r="177" spans="16:52" x14ac:dyDescent="0.25">
      <c r="P177" s="980"/>
      <c r="AH177" s="980"/>
      <c r="AZ177" s="980"/>
    </row>
    <row r="178" spans="16:52" x14ac:dyDescent="0.25">
      <c r="P178" s="980"/>
      <c r="AH178" s="980"/>
      <c r="AZ178" s="980"/>
    </row>
    <row r="179" spans="16:52" x14ac:dyDescent="0.25">
      <c r="P179" s="980"/>
      <c r="AH179" s="980"/>
      <c r="AZ179" s="980"/>
    </row>
    <row r="180" spans="16:52" x14ac:dyDescent="0.25">
      <c r="P180" s="980"/>
      <c r="AH180" s="980"/>
      <c r="AZ180" s="980"/>
    </row>
    <row r="181" spans="16:52" x14ac:dyDescent="0.25">
      <c r="P181" s="980"/>
      <c r="AH181" s="980"/>
      <c r="AZ181" s="980"/>
    </row>
    <row r="182" spans="16:52" x14ac:dyDescent="0.25">
      <c r="P182" s="980"/>
      <c r="AH182" s="980"/>
      <c r="AZ182" s="980"/>
    </row>
    <row r="183" spans="16:52" x14ac:dyDescent="0.25">
      <c r="P183" s="980"/>
      <c r="AH183" s="980"/>
      <c r="AZ183" s="980"/>
    </row>
    <row r="184" spans="16:52" x14ac:dyDescent="0.25">
      <c r="P184" s="980"/>
      <c r="AH184" s="980"/>
      <c r="AZ184" s="980"/>
    </row>
  </sheetData>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184"/>
  <sheetViews>
    <sheetView showGridLines="0" zoomScale="80" zoomScaleNormal="80" workbookViewId="0"/>
  </sheetViews>
  <sheetFormatPr defaultColWidth="11.42578125" defaultRowHeight="15" x14ac:dyDescent="0.25"/>
  <cols>
    <col min="1" max="3" width="14.140625" customWidth="1"/>
    <col min="4" max="15" width="9.140625" customWidth="1"/>
    <col min="16" max="16" width="20.7109375" customWidth="1"/>
    <col min="17" max="17" width="9.140625" customWidth="1"/>
    <col min="18" max="18" width="14.140625" customWidth="1"/>
    <col min="19" max="19" width="45.7109375" bestFit="1" customWidth="1"/>
    <col min="20" max="20" width="14.140625" customWidth="1"/>
    <col min="21" max="21" width="9.140625" customWidth="1"/>
    <col min="22" max="22" width="19.5703125" customWidth="1"/>
    <col min="23" max="38" width="9.140625" customWidth="1"/>
    <col min="39" max="39" width="14.140625" customWidth="1"/>
    <col min="40" max="40" width="45.7109375" bestFit="1" customWidth="1"/>
    <col min="41" max="41" width="14.140625" customWidth="1"/>
    <col min="42" max="200" width="9.140625" customWidth="1"/>
  </cols>
  <sheetData>
    <row r="1" spans="1:43" ht="20.25" x14ac:dyDescent="0.3">
      <c r="A1" s="6" t="s">
        <v>271</v>
      </c>
      <c r="Q1" s="13"/>
      <c r="AL1" s="13"/>
    </row>
    <row r="2" spans="1:43" ht="20.25" x14ac:dyDescent="0.3">
      <c r="A2" s="7" t="s">
        <v>9</v>
      </c>
      <c r="Q2" s="13"/>
      <c r="R2" s="7" t="s">
        <v>272</v>
      </c>
      <c r="AL2" s="13"/>
      <c r="AM2" s="7" t="s">
        <v>273</v>
      </c>
    </row>
    <row r="3" spans="1:43" x14ac:dyDescent="0.25">
      <c r="Q3" s="13"/>
      <c r="AL3" s="13"/>
    </row>
    <row r="4" spans="1:43" ht="15.75" x14ac:dyDescent="0.25">
      <c r="A4" s="8" t="s">
        <v>274</v>
      </c>
      <c r="E4" s="8" t="s">
        <v>282</v>
      </c>
      <c r="Q4" s="13"/>
      <c r="R4" s="8" t="s">
        <v>275</v>
      </c>
      <c r="V4" s="8" t="s">
        <v>283</v>
      </c>
      <c r="AL4" s="13"/>
      <c r="AM4" s="8" t="s">
        <v>276</v>
      </c>
      <c r="AQ4" s="8" t="s">
        <v>762</v>
      </c>
    </row>
    <row r="5" spans="1:43" x14ac:dyDescent="0.25">
      <c r="A5" s="2" t="s">
        <v>9</v>
      </c>
      <c r="B5" s="2"/>
      <c r="C5" s="2"/>
      <c r="Q5" s="13"/>
      <c r="R5" s="2" t="s">
        <v>33</v>
      </c>
      <c r="S5" s="2"/>
      <c r="T5" s="2"/>
      <c r="AL5" s="13"/>
      <c r="AM5" s="2" t="s">
        <v>33</v>
      </c>
      <c r="AN5" s="2"/>
      <c r="AO5" s="2"/>
    </row>
    <row r="6" spans="1:43" x14ac:dyDescent="0.25">
      <c r="A6" s="9" t="s">
        <v>17</v>
      </c>
      <c r="B6" s="12" t="s">
        <v>18</v>
      </c>
      <c r="C6" s="206" t="s">
        <v>255</v>
      </c>
      <c r="Q6" s="13"/>
      <c r="R6" s="9" t="s">
        <v>17</v>
      </c>
      <c r="S6" s="12" t="s">
        <v>34</v>
      </c>
      <c r="T6" s="209" t="s">
        <v>255</v>
      </c>
      <c r="AL6" s="13"/>
      <c r="AM6" s="212" t="s">
        <v>17</v>
      </c>
      <c r="AN6" s="12" t="s">
        <v>34</v>
      </c>
      <c r="AO6" s="214" t="s">
        <v>255</v>
      </c>
    </row>
    <row r="7" spans="1:43" x14ac:dyDescent="0.25">
      <c r="A7" s="9" t="s">
        <v>22</v>
      </c>
      <c r="B7" s="12" t="s">
        <v>23</v>
      </c>
      <c r="C7" s="206">
        <v>0.70752053055620301</v>
      </c>
      <c r="Q7" s="13"/>
      <c r="R7" s="9" t="s">
        <v>25</v>
      </c>
      <c r="S7" s="12" t="s">
        <v>31</v>
      </c>
      <c r="T7" s="209">
        <v>0.36974208408711201</v>
      </c>
      <c r="AL7" s="13"/>
      <c r="AM7" s="212" t="s">
        <v>277</v>
      </c>
      <c r="AN7" s="12" t="s">
        <v>31</v>
      </c>
      <c r="AO7" s="214">
        <v>0.89300000000000002</v>
      </c>
    </row>
    <row r="8" spans="1:43" x14ac:dyDescent="0.25">
      <c r="A8" s="10" t="s">
        <v>24</v>
      </c>
      <c r="B8" s="2" t="s">
        <v>23</v>
      </c>
      <c r="C8" s="207">
        <v>0.67477310537919499</v>
      </c>
      <c r="Q8" s="13"/>
      <c r="R8" s="10" t="s">
        <v>26</v>
      </c>
      <c r="S8" s="2" t="s">
        <v>31</v>
      </c>
      <c r="T8" s="210">
        <v>0.25465727012831602</v>
      </c>
      <c r="AL8" s="13"/>
      <c r="AM8" s="213" t="s">
        <v>278</v>
      </c>
      <c r="AN8" s="2" t="s">
        <v>31</v>
      </c>
      <c r="AO8" s="215">
        <v>0.90700000000000003</v>
      </c>
    </row>
    <row r="9" spans="1:43" x14ac:dyDescent="0.25">
      <c r="A9" s="10" t="s">
        <v>25</v>
      </c>
      <c r="B9" s="2" t="s">
        <v>23</v>
      </c>
      <c r="C9" s="207">
        <v>0.45204138414294798</v>
      </c>
      <c r="Q9" s="13"/>
      <c r="R9" s="10" t="s">
        <v>27</v>
      </c>
      <c r="S9" s="2" t="s">
        <v>31</v>
      </c>
      <c r="T9" s="210">
        <v>0.195938059847101</v>
      </c>
      <c r="AL9" s="13"/>
      <c r="AM9" s="213" t="s">
        <v>279</v>
      </c>
      <c r="AN9" s="2" t="s">
        <v>31</v>
      </c>
      <c r="AO9" s="215">
        <v>0.90500000000000003</v>
      </c>
    </row>
    <row r="10" spans="1:43" x14ac:dyDescent="0.25">
      <c r="A10" s="10" t="s">
        <v>26</v>
      </c>
      <c r="B10" s="2" t="s">
        <v>23</v>
      </c>
      <c r="C10" s="207">
        <v>0.312592354641825</v>
      </c>
      <c r="Q10" s="13"/>
      <c r="R10" s="10" t="s">
        <v>25</v>
      </c>
      <c r="S10" s="2" t="s">
        <v>42</v>
      </c>
      <c r="T10" s="210">
        <v>0.37775732977033799</v>
      </c>
      <c r="AL10" s="13"/>
      <c r="AM10" s="213" t="s">
        <v>277</v>
      </c>
      <c r="AN10" s="2" t="s">
        <v>42</v>
      </c>
      <c r="AO10" s="215">
        <v>0.91800000000000004</v>
      </c>
    </row>
    <row r="11" spans="1:43" x14ac:dyDescent="0.25">
      <c r="A11" s="10" t="s">
        <v>27</v>
      </c>
      <c r="B11" s="2" t="s">
        <v>23</v>
      </c>
      <c r="C11" s="207">
        <v>0.24271559719189501</v>
      </c>
      <c r="Q11" s="13"/>
      <c r="R11" s="10" t="s">
        <v>26</v>
      </c>
      <c r="S11" s="2" t="s">
        <v>42</v>
      </c>
      <c r="T11" s="210">
        <v>0.26076815221521898</v>
      </c>
      <c r="AL11" s="13"/>
      <c r="AM11" s="213" t="s">
        <v>278</v>
      </c>
      <c r="AN11" s="2" t="s">
        <v>42</v>
      </c>
      <c r="AO11" s="215">
        <v>0.92800000000000005</v>
      </c>
    </row>
    <row r="12" spans="1:43" x14ac:dyDescent="0.25">
      <c r="A12" s="10" t="s">
        <v>22</v>
      </c>
      <c r="B12" s="2" t="s">
        <v>28</v>
      </c>
      <c r="C12" s="207">
        <v>0.65242605626082595</v>
      </c>
      <c r="Q12" s="13"/>
      <c r="R12" s="10" t="s">
        <v>27</v>
      </c>
      <c r="S12" s="2" t="s">
        <v>42</v>
      </c>
      <c r="T12" s="210">
        <v>0.21206443313384399</v>
      </c>
      <c r="AL12" s="13"/>
      <c r="AM12" s="213" t="s">
        <v>279</v>
      </c>
      <c r="AN12" s="2" t="s">
        <v>42</v>
      </c>
      <c r="AO12" s="215">
        <v>0.93</v>
      </c>
    </row>
    <row r="13" spans="1:43" x14ac:dyDescent="0.25">
      <c r="A13" s="10" t="s">
        <v>24</v>
      </c>
      <c r="B13" s="2" t="s">
        <v>28</v>
      </c>
      <c r="C13" s="207">
        <v>0.58821899589936799</v>
      </c>
      <c r="Q13" s="13"/>
      <c r="R13" s="10" t="s">
        <v>25</v>
      </c>
      <c r="S13" s="2" t="s">
        <v>43</v>
      </c>
      <c r="T13" s="210">
        <v>0.46560846560846603</v>
      </c>
      <c r="AL13" s="13"/>
      <c r="AM13" s="213" t="s">
        <v>277</v>
      </c>
      <c r="AN13" s="2" t="s">
        <v>43</v>
      </c>
      <c r="AO13" s="215">
        <v>0.85</v>
      </c>
    </row>
    <row r="14" spans="1:43" x14ac:dyDescent="0.25">
      <c r="A14" s="10" t="s">
        <v>25</v>
      </c>
      <c r="B14" s="2" t="s">
        <v>28</v>
      </c>
      <c r="C14" s="207">
        <v>0.31022469526622398</v>
      </c>
      <c r="Q14" s="13"/>
      <c r="R14" s="10" t="s">
        <v>26</v>
      </c>
      <c r="S14" s="2" t="s">
        <v>43</v>
      </c>
      <c r="T14" s="210">
        <v>0.26549815498154999</v>
      </c>
      <c r="AL14" s="13"/>
      <c r="AM14" s="213" t="s">
        <v>278</v>
      </c>
      <c r="AN14" s="2" t="s">
        <v>43</v>
      </c>
      <c r="AO14" s="215">
        <v>0.93100000000000005</v>
      </c>
    </row>
    <row r="15" spans="1:43" x14ac:dyDescent="0.25">
      <c r="A15" s="10" t="s">
        <v>26</v>
      </c>
      <c r="B15" s="2" t="s">
        <v>28</v>
      </c>
      <c r="C15" s="207">
        <v>0.20533546300105701</v>
      </c>
      <c r="Q15" s="13"/>
      <c r="R15" s="10" t="s">
        <v>27</v>
      </c>
      <c r="S15" s="2" t="s">
        <v>43</v>
      </c>
      <c r="T15" s="210">
        <v>0.157086302454473</v>
      </c>
      <c r="AL15" s="13"/>
      <c r="AM15" s="213" t="s">
        <v>279</v>
      </c>
      <c r="AN15" s="2" t="s">
        <v>43</v>
      </c>
      <c r="AO15" s="215">
        <v>0.94099999999999995</v>
      </c>
    </row>
    <row r="16" spans="1:43" x14ac:dyDescent="0.25">
      <c r="A16" s="10" t="s">
        <v>27</v>
      </c>
      <c r="B16" s="2" t="s">
        <v>28</v>
      </c>
      <c r="C16" s="207">
        <v>0.15269993956903599</v>
      </c>
      <c r="Q16" s="13"/>
      <c r="R16" s="10" t="s">
        <v>25</v>
      </c>
      <c r="S16" s="2" t="s">
        <v>44</v>
      </c>
      <c r="T16" s="210">
        <v>0.43996943898712099</v>
      </c>
      <c r="AL16" s="13"/>
      <c r="AM16" s="213" t="s">
        <v>277</v>
      </c>
      <c r="AN16" s="2" t="s">
        <v>44</v>
      </c>
      <c r="AO16" s="215">
        <v>0.90500000000000003</v>
      </c>
    </row>
    <row r="17" spans="1:41" x14ac:dyDescent="0.25">
      <c r="A17" s="10" t="s">
        <v>22</v>
      </c>
      <c r="B17" s="2" t="s">
        <v>29</v>
      </c>
      <c r="C17" s="207">
        <v>0.67278225806451597</v>
      </c>
      <c r="Q17" s="13"/>
      <c r="R17" s="10" t="s">
        <v>26</v>
      </c>
      <c r="S17" s="2" t="s">
        <v>44</v>
      </c>
      <c r="T17" s="210">
        <v>0.23298336675710701</v>
      </c>
      <c r="AL17" s="13"/>
      <c r="AM17" s="213" t="s">
        <v>278</v>
      </c>
      <c r="AN17" s="2" t="s">
        <v>44</v>
      </c>
      <c r="AO17" s="215">
        <v>0.97</v>
      </c>
    </row>
    <row r="18" spans="1:41" x14ac:dyDescent="0.25">
      <c r="A18" s="10" t="s">
        <v>24</v>
      </c>
      <c r="B18" s="2" t="s">
        <v>29</v>
      </c>
      <c r="C18" s="207">
        <v>0.62864437489705205</v>
      </c>
      <c r="Q18" s="13"/>
      <c r="R18" s="10" t="s">
        <v>27</v>
      </c>
      <c r="S18" s="2" t="s">
        <v>44</v>
      </c>
      <c r="T18" s="210">
        <v>0.14644987717861699</v>
      </c>
      <c r="AL18" s="13"/>
      <c r="AM18" s="213" t="s">
        <v>279</v>
      </c>
      <c r="AN18" s="2" t="s">
        <v>44</v>
      </c>
      <c r="AO18" s="215">
        <v>0.95499999999999996</v>
      </c>
    </row>
    <row r="19" spans="1:41" x14ac:dyDescent="0.25">
      <c r="A19" s="10" t="s">
        <v>25</v>
      </c>
      <c r="B19" s="2" t="s">
        <v>29</v>
      </c>
      <c r="C19" s="207">
        <v>0.42236804923231502</v>
      </c>
      <c r="Q19" s="13"/>
      <c r="R19" s="10" t="s">
        <v>25</v>
      </c>
      <c r="S19" s="2" t="s">
        <v>45</v>
      </c>
      <c r="T19" s="210">
        <v>0.18730770808548999</v>
      </c>
      <c r="AL19" s="13"/>
      <c r="AM19" s="213" t="s">
        <v>277</v>
      </c>
      <c r="AN19" s="2" t="s">
        <v>45</v>
      </c>
      <c r="AO19" s="215">
        <v>0.72799999999999998</v>
      </c>
    </row>
    <row r="20" spans="1:41" x14ac:dyDescent="0.25">
      <c r="A20" s="10" t="s">
        <v>26</v>
      </c>
      <c r="B20" s="2" t="s">
        <v>29</v>
      </c>
      <c r="C20" s="207">
        <v>0.33517465993997098</v>
      </c>
      <c r="Q20" s="13"/>
      <c r="R20" s="10" t="s">
        <v>26</v>
      </c>
      <c r="S20" s="2" t="s">
        <v>45</v>
      </c>
      <c r="T20" s="210">
        <v>0.150196335078534</v>
      </c>
      <c r="AL20" s="13"/>
      <c r="AM20" s="213" t="s">
        <v>278</v>
      </c>
      <c r="AN20" s="2" t="s">
        <v>45</v>
      </c>
      <c r="AO20" s="215">
        <v>0.747</v>
      </c>
    </row>
    <row r="21" spans="1:41" x14ac:dyDescent="0.25">
      <c r="A21" s="10" t="s">
        <v>27</v>
      </c>
      <c r="B21" s="2" t="s">
        <v>29</v>
      </c>
      <c r="C21" s="207">
        <v>0.28999035546982599</v>
      </c>
      <c r="Q21" s="13"/>
      <c r="R21" s="10" t="s">
        <v>27</v>
      </c>
      <c r="S21" s="2" t="s">
        <v>45</v>
      </c>
      <c r="T21" s="210">
        <v>5.3838138242445301E-2</v>
      </c>
      <c r="AL21" s="13"/>
      <c r="AM21" s="213" t="s">
        <v>279</v>
      </c>
      <c r="AN21" s="2" t="s">
        <v>45</v>
      </c>
      <c r="AO21" s="215">
        <v>0.75600000000000001</v>
      </c>
    </row>
    <row r="22" spans="1:41" x14ac:dyDescent="0.25">
      <c r="A22" s="10" t="s">
        <v>22</v>
      </c>
      <c r="B22" s="2" t="s">
        <v>30</v>
      </c>
      <c r="C22" s="207">
        <v>0.554150933070651</v>
      </c>
      <c r="Q22" s="13"/>
      <c r="R22" s="10" t="s">
        <v>25</v>
      </c>
      <c r="S22" s="2" t="s">
        <v>46</v>
      </c>
      <c r="T22" s="210">
        <v>0.16283329329810201</v>
      </c>
      <c r="AL22" s="13"/>
      <c r="AM22" s="213" t="s">
        <v>277</v>
      </c>
      <c r="AN22" s="2" t="s">
        <v>46</v>
      </c>
      <c r="AO22" s="215">
        <v>0.76800000000000002</v>
      </c>
    </row>
    <row r="23" spans="1:41" x14ac:dyDescent="0.25">
      <c r="A23" s="10" t="s">
        <v>24</v>
      </c>
      <c r="B23" s="2" t="s">
        <v>30</v>
      </c>
      <c r="C23" s="207">
        <v>0.53440983214067195</v>
      </c>
      <c r="Q23" s="13"/>
      <c r="R23" s="10" t="s">
        <v>26</v>
      </c>
      <c r="S23" s="2" t="s">
        <v>46</v>
      </c>
      <c r="T23" s="210">
        <v>0.114705100956429</v>
      </c>
      <c r="AL23" s="13"/>
      <c r="AM23" s="213" t="s">
        <v>278</v>
      </c>
      <c r="AN23" s="2" t="s">
        <v>46</v>
      </c>
      <c r="AO23" s="215">
        <v>0.77100000000000002</v>
      </c>
    </row>
    <row r="24" spans="1:41" x14ac:dyDescent="0.25">
      <c r="A24" s="10" t="s">
        <v>25</v>
      </c>
      <c r="B24" s="2" t="s">
        <v>30</v>
      </c>
      <c r="C24" s="207">
        <v>0.32422040219940801</v>
      </c>
      <c r="Q24" s="13"/>
      <c r="R24" s="10" t="s">
        <v>27</v>
      </c>
      <c r="S24" s="2" t="s">
        <v>46</v>
      </c>
      <c r="T24" s="210">
        <v>4.6056581782220198E-2</v>
      </c>
      <c r="AL24" s="13"/>
      <c r="AM24" s="213" t="s">
        <v>279</v>
      </c>
      <c r="AN24" s="2" t="s">
        <v>46</v>
      </c>
      <c r="AO24" s="215">
        <v>0.77200000000000002</v>
      </c>
    </row>
    <row r="25" spans="1:41" x14ac:dyDescent="0.25">
      <c r="A25" s="10" t="s">
        <v>26</v>
      </c>
      <c r="B25" s="2" t="s">
        <v>30</v>
      </c>
      <c r="C25" s="207">
        <v>0.219793284626743</v>
      </c>
      <c r="Q25" s="13"/>
      <c r="R25" s="10" t="s">
        <v>25</v>
      </c>
      <c r="S25" s="2" t="s">
        <v>47</v>
      </c>
      <c r="T25" s="210">
        <v>0.28147142182333501</v>
      </c>
      <c r="AL25" s="13"/>
      <c r="AM25" s="213" t="s">
        <v>277</v>
      </c>
      <c r="AN25" s="2" t="s">
        <v>280</v>
      </c>
      <c r="AO25" s="215">
        <v>0.78600000000000003</v>
      </c>
    </row>
    <row r="26" spans="1:41" x14ac:dyDescent="0.25">
      <c r="A26" s="10" t="s">
        <v>27</v>
      </c>
      <c r="B26" s="2" t="s">
        <v>30</v>
      </c>
      <c r="C26" s="207">
        <v>0.16410650281618</v>
      </c>
      <c r="Q26" s="13"/>
      <c r="R26" s="10" t="s">
        <v>26</v>
      </c>
      <c r="S26" s="2" t="s">
        <v>47</v>
      </c>
      <c r="T26" s="210">
        <v>0.14950440528634401</v>
      </c>
      <c r="AL26" s="13"/>
      <c r="AM26" s="213" t="s">
        <v>278</v>
      </c>
      <c r="AN26" s="2" t="s">
        <v>280</v>
      </c>
      <c r="AO26" s="215">
        <v>0.82</v>
      </c>
    </row>
    <row r="27" spans="1:41" x14ac:dyDescent="0.25">
      <c r="A27" s="10" t="s">
        <v>22</v>
      </c>
      <c r="B27" s="2" t="s">
        <v>31</v>
      </c>
      <c r="C27" s="207">
        <v>0.65750372117719802</v>
      </c>
      <c r="Q27" s="13"/>
      <c r="R27" s="10" t="s">
        <v>27</v>
      </c>
      <c r="S27" s="2" t="s">
        <v>47</v>
      </c>
      <c r="T27" s="210">
        <v>0.109650800040254</v>
      </c>
      <c r="AL27" s="13"/>
      <c r="AM27" s="213" t="s">
        <v>279</v>
      </c>
      <c r="AN27" s="2" t="s">
        <v>280</v>
      </c>
      <c r="AO27" s="215">
        <v>0.75800000000000001</v>
      </c>
    </row>
    <row r="28" spans="1:41" x14ac:dyDescent="0.25">
      <c r="A28" s="10" t="s">
        <v>24</v>
      </c>
      <c r="B28" s="2" t="s">
        <v>31</v>
      </c>
      <c r="C28" s="207">
        <v>0.61192365885382105</v>
      </c>
      <c r="Q28" s="13"/>
      <c r="R28" s="10" t="s">
        <v>25</v>
      </c>
      <c r="S28" s="2" t="s">
        <v>48</v>
      </c>
      <c r="T28" s="210">
        <v>0.28959533461346998</v>
      </c>
      <c r="AL28" s="13"/>
      <c r="AM28" s="213" t="s">
        <v>277</v>
      </c>
      <c r="AN28" s="2" t="s">
        <v>281</v>
      </c>
      <c r="AO28" s="215">
        <v>0.84799999999999998</v>
      </c>
    </row>
    <row r="29" spans="1:41" x14ac:dyDescent="0.25">
      <c r="A29" s="10" t="s">
        <v>25</v>
      </c>
      <c r="B29" s="2" t="s">
        <v>31</v>
      </c>
      <c r="C29" s="207">
        <v>0.36974208408711201</v>
      </c>
      <c r="Q29" s="13"/>
      <c r="R29" s="10" t="s">
        <v>26</v>
      </c>
      <c r="S29" s="2" t="s">
        <v>48</v>
      </c>
      <c r="T29" s="210">
        <v>0.155640494391655</v>
      </c>
      <c r="AL29" s="13"/>
      <c r="AM29" s="213" t="s">
        <v>278</v>
      </c>
      <c r="AN29" s="2" t="s">
        <v>281</v>
      </c>
      <c r="AO29" s="215">
        <v>0.88700000000000001</v>
      </c>
    </row>
    <row r="30" spans="1:41" x14ac:dyDescent="0.25">
      <c r="A30" s="10" t="s">
        <v>26</v>
      </c>
      <c r="B30" s="2" t="s">
        <v>31</v>
      </c>
      <c r="C30" s="207">
        <v>0.25465727012831602</v>
      </c>
      <c r="Q30" s="13"/>
      <c r="R30" s="10" t="s">
        <v>27</v>
      </c>
      <c r="S30" s="2" t="s">
        <v>48</v>
      </c>
      <c r="T30" s="210">
        <v>0.104652078085642</v>
      </c>
      <c r="AL30" s="13"/>
      <c r="AM30" s="911" t="s">
        <v>279</v>
      </c>
      <c r="AN30" s="674" t="s">
        <v>281</v>
      </c>
      <c r="AO30" s="912">
        <v>0.83399999999999996</v>
      </c>
    </row>
    <row r="31" spans="1:41" x14ac:dyDescent="0.25">
      <c r="A31" s="11" t="s">
        <v>27</v>
      </c>
      <c r="B31" s="4" t="s">
        <v>31</v>
      </c>
      <c r="C31" s="208">
        <v>0.195938059847101</v>
      </c>
      <c r="Q31" s="13"/>
      <c r="R31" s="10" t="s">
        <v>25</v>
      </c>
      <c r="S31" s="2" t="s">
        <v>749</v>
      </c>
      <c r="T31" s="210">
        <v>0.36107550244432401</v>
      </c>
      <c r="AL31" s="13"/>
      <c r="AM31" s="213" t="s">
        <v>277</v>
      </c>
      <c r="AN31" s="2" t="s">
        <v>749</v>
      </c>
      <c r="AO31" s="215">
        <v>0.88400000000000001</v>
      </c>
    </row>
    <row r="32" spans="1:41" x14ac:dyDescent="0.25">
      <c r="Q32" s="13"/>
      <c r="R32" s="10" t="s">
        <v>26</v>
      </c>
      <c r="S32" s="2" t="s">
        <v>749</v>
      </c>
      <c r="T32" s="210">
        <v>0.26114999725215698</v>
      </c>
      <c r="AL32" s="13"/>
      <c r="AM32" s="213" t="s">
        <v>278</v>
      </c>
      <c r="AN32" s="2" t="s">
        <v>749</v>
      </c>
      <c r="AO32" s="215">
        <v>0.89900000000000002</v>
      </c>
    </row>
    <row r="33" spans="17:41" x14ac:dyDescent="0.25">
      <c r="Q33" s="13"/>
      <c r="R33" s="11" t="s">
        <v>27</v>
      </c>
      <c r="S33" s="4" t="s">
        <v>749</v>
      </c>
      <c r="T33" s="211">
        <v>0.200627227858514</v>
      </c>
      <c r="AL33" s="13"/>
      <c r="AM33" s="913" t="s">
        <v>279</v>
      </c>
      <c r="AN33" s="4" t="s">
        <v>749</v>
      </c>
      <c r="AO33" s="914">
        <v>0.89600000000000002</v>
      </c>
    </row>
    <row r="34" spans="17:41" x14ac:dyDescent="0.25">
      <c r="Q34" s="13"/>
      <c r="AL34" s="13"/>
    </row>
    <row r="35" spans="17:41" x14ac:dyDescent="0.25">
      <c r="Q35" s="13"/>
      <c r="AL35" s="13"/>
    </row>
    <row r="36" spans="17:41" x14ac:dyDescent="0.25">
      <c r="Q36" s="13"/>
      <c r="AL36" s="13"/>
    </row>
    <row r="37" spans="17:41" x14ac:dyDescent="0.25">
      <c r="Q37" s="13"/>
      <c r="AL37" s="13"/>
    </row>
    <row r="38" spans="17:41" x14ac:dyDescent="0.25">
      <c r="Q38" s="13"/>
      <c r="AL38" s="13"/>
    </row>
    <row r="39" spans="17:41" x14ac:dyDescent="0.25">
      <c r="Q39" s="13"/>
      <c r="AL39" s="13"/>
    </row>
    <row r="40" spans="17:41" x14ac:dyDescent="0.25">
      <c r="Q40" s="13"/>
      <c r="AL40" s="13"/>
    </row>
    <row r="41" spans="17:41" x14ac:dyDescent="0.25">
      <c r="Q41" s="13"/>
      <c r="AL41" s="13"/>
    </row>
    <row r="42" spans="17:41" x14ac:dyDescent="0.25">
      <c r="Q42" s="13"/>
      <c r="AL42" s="13"/>
    </row>
    <row r="43" spans="17:41" x14ac:dyDescent="0.25">
      <c r="Q43" s="13"/>
      <c r="AL43" s="13"/>
    </row>
    <row r="44" spans="17:41" x14ac:dyDescent="0.25">
      <c r="Q44" s="13"/>
      <c r="AL44" s="13"/>
    </row>
    <row r="45" spans="17:41" x14ac:dyDescent="0.25">
      <c r="Q45" s="13"/>
      <c r="AL45" s="13"/>
    </row>
    <row r="46" spans="17:41" x14ac:dyDescent="0.25">
      <c r="Q46" s="13"/>
      <c r="AL46" s="13"/>
    </row>
    <row r="47" spans="17:41" x14ac:dyDescent="0.25">
      <c r="Q47" s="13"/>
      <c r="AL47" s="13"/>
    </row>
    <row r="48" spans="17:41" x14ac:dyDescent="0.25">
      <c r="Q48" s="13"/>
      <c r="AL48" s="13"/>
    </row>
    <row r="49" spans="17:38" x14ac:dyDescent="0.25">
      <c r="Q49" s="13"/>
      <c r="AL49" s="13"/>
    </row>
    <row r="50" spans="17:38" x14ac:dyDescent="0.25">
      <c r="Q50" s="13"/>
      <c r="AL50" s="13"/>
    </row>
    <row r="51" spans="17:38" x14ac:dyDescent="0.25">
      <c r="Q51" s="13"/>
      <c r="AL51" s="13"/>
    </row>
    <row r="52" spans="17:38" x14ac:dyDescent="0.25">
      <c r="Q52" s="13"/>
      <c r="AL52" s="13"/>
    </row>
    <row r="53" spans="17:38" x14ac:dyDescent="0.25">
      <c r="Q53" s="13"/>
      <c r="AL53" s="13"/>
    </row>
    <row r="54" spans="17:38" x14ac:dyDescent="0.25">
      <c r="Q54" s="13"/>
      <c r="AL54" s="13"/>
    </row>
    <row r="55" spans="17:38" x14ac:dyDescent="0.25">
      <c r="Q55" s="13"/>
      <c r="AL55" s="13"/>
    </row>
    <row r="56" spans="17:38" x14ac:dyDescent="0.25">
      <c r="Q56" s="13"/>
      <c r="AL56" s="13"/>
    </row>
    <row r="57" spans="17:38" x14ac:dyDescent="0.25">
      <c r="Q57" s="13"/>
      <c r="AL57" s="13"/>
    </row>
    <row r="58" spans="17:38" x14ac:dyDescent="0.25">
      <c r="Q58" s="13"/>
      <c r="AL58" s="13"/>
    </row>
    <row r="59" spans="17:38" x14ac:dyDescent="0.25">
      <c r="Q59" s="13"/>
      <c r="AL59" s="13"/>
    </row>
    <row r="60" spans="17:38" x14ac:dyDescent="0.25">
      <c r="Q60" s="13"/>
      <c r="AL60" s="13"/>
    </row>
    <row r="61" spans="17:38" x14ac:dyDescent="0.25">
      <c r="Q61" s="13"/>
      <c r="AL61" s="13"/>
    </row>
    <row r="62" spans="17:38" x14ac:dyDescent="0.25">
      <c r="Q62" s="13"/>
      <c r="AL62" s="13"/>
    </row>
    <row r="63" spans="17:38" x14ac:dyDescent="0.25">
      <c r="Q63" s="13"/>
      <c r="AL63" s="13"/>
    </row>
    <row r="64" spans="17:38" x14ac:dyDescent="0.25">
      <c r="Q64" s="13"/>
      <c r="AL64" s="13"/>
    </row>
    <row r="65" spans="17:38" x14ac:dyDescent="0.25">
      <c r="Q65" s="13"/>
      <c r="AL65" s="13"/>
    </row>
    <row r="66" spans="17:38" x14ac:dyDescent="0.25">
      <c r="Q66" s="13"/>
      <c r="AL66" s="13"/>
    </row>
    <row r="67" spans="17:38" x14ac:dyDescent="0.25">
      <c r="Q67" s="13"/>
      <c r="AL67" s="13"/>
    </row>
    <row r="68" spans="17:38" x14ac:dyDescent="0.25">
      <c r="Q68" s="13"/>
      <c r="AL68" s="13"/>
    </row>
    <row r="69" spans="17:38" x14ac:dyDescent="0.25">
      <c r="Q69" s="13"/>
      <c r="AL69" s="13"/>
    </row>
    <row r="70" spans="17:38" x14ac:dyDescent="0.25">
      <c r="Q70" s="13"/>
      <c r="AL70" s="13"/>
    </row>
    <row r="71" spans="17:38" x14ac:dyDescent="0.25">
      <c r="Q71" s="13"/>
      <c r="AL71" s="13"/>
    </row>
    <row r="72" spans="17:38" x14ac:dyDescent="0.25">
      <c r="Q72" s="13"/>
      <c r="AL72" s="13"/>
    </row>
    <row r="73" spans="17:38" x14ac:dyDescent="0.25">
      <c r="Q73" s="13"/>
      <c r="AL73" s="13"/>
    </row>
    <row r="74" spans="17:38" x14ac:dyDescent="0.25">
      <c r="Q74" s="13"/>
      <c r="AL74" s="13"/>
    </row>
    <row r="75" spans="17:38" x14ac:dyDescent="0.25">
      <c r="Q75" s="13"/>
      <c r="AL75" s="13"/>
    </row>
    <row r="76" spans="17:38" x14ac:dyDescent="0.25">
      <c r="Q76" s="13"/>
      <c r="AL76" s="13"/>
    </row>
    <row r="77" spans="17:38" x14ac:dyDescent="0.25">
      <c r="Q77" s="13"/>
      <c r="AL77" s="13"/>
    </row>
    <row r="78" spans="17:38" x14ac:dyDescent="0.25">
      <c r="Q78" s="13"/>
      <c r="AL78" s="13"/>
    </row>
    <row r="79" spans="17:38" x14ac:dyDescent="0.25">
      <c r="Q79" s="13"/>
      <c r="AL79" s="13"/>
    </row>
    <row r="80" spans="17:38" x14ac:dyDescent="0.25">
      <c r="Q80" s="13"/>
      <c r="AL80" s="13"/>
    </row>
    <row r="81" spans="17:38" x14ac:dyDescent="0.25">
      <c r="Q81" s="13"/>
      <c r="AL81" s="13"/>
    </row>
    <row r="82" spans="17:38" x14ac:dyDescent="0.25">
      <c r="Q82" s="13"/>
      <c r="AL82" s="13"/>
    </row>
    <row r="83" spans="17:38" x14ac:dyDescent="0.25">
      <c r="Q83" s="13"/>
      <c r="AL83" s="13"/>
    </row>
    <row r="84" spans="17:38" x14ac:dyDescent="0.25">
      <c r="Q84" s="13"/>
      <c r="AL84" s="13"/>
    </row>
    <row r="85" spans="17:38" x14ac:dyDescent="0.25">
      <c r="Q85" s="13"/>
      <c r="AL85" s="13"/>
    </row>
    <row r="86" spans="17:38" x14ac:dyDescent="0.25">
      <c r="Q86" s="13"/>
      <c r="AL86" s="13"/>
    </row>
    <row r="87" spans="17:38" x14ac:dyDescent="0.25">
      <c r="Q87" s="13"/>
      <c r="AL87" s="13"/>
    </row>
    <row r="88" spans="17:38" x14ac:dyDescent="0.25">
      <c r="Q88" s="13"/>
      <c r="AL88" s="13"/>
    </row>
    <row r="89" spans="17:38" x14ac:dyDescent="0.25">
      <c r="Q89" s="13"/>
      <c r="AL89" s="13"/>
    </row>
    <row r="90" spans="17:38" x14ac:dyDescent="0.25">
      <c r="Q90" s="13"/>
      <c r="AL90" s="13"/>
    </row>
    <row r="91" spans="17:38" x14ac:dyDescent="0.25">
      <c r="Q91" s="13"/>
      <c r="AL91" s="13"/>
    </row>
    <row r="92" spans="17:38" x14ac:dyDescent="0.25">
      <c r="Q92" s="13"/>
      <c r="AL92" s="13"/>
    </row>
    <row r="93" spans="17:38" x14ac:dyDescent="0.25">
      <c r="Q93" s="13"/>
      <c r="AL93" s="13"/>
    </row>
    <row r="94" spans="17:38" x14ac:dyDescent="0.25">
      <c r="Q94" s="13"/>
      <c r="AL94" s="13"/>
    </row>
    <row r="95" spans="17:38" x14ac:dyDescent="0.25">
      <c r="Q95" s="13"/>
      <c r="AL95" s="13"/>
    </row>
    <row r="96" spans="17:38" x14ac:dyDescent="0.25">
      <c r="Q96" s="13"/>
      <c r="AL96" s="13"/>
    </row>
    <row r="97" spans="17:38" x14ac:dyDescent="0.25">
      <c r="Q97" s="13"/>
      <c r="AL97" s="13"/>
    </row>
    <row r="98" spans="17:38" x14ac:dyDescent="0.25">
      <c r="Q98" s="13"/>
      <c r="AL98" s="13"/>
    </row>
    <row r="99" spans="17:38" x14ac:dyDescent="0.25">
      <c r="Q99" s="13"/>
      <c r="AL99" s="13"/>
    </row>
    <row r="100" spans="17:38" x14ac:dyDescent="0.25">
      <c r="Q100" s="13"/>
      <c r="AL100" s="13"/>
    </row>
    <row r="101" spans="17:38" x14ac:dyDescent="0.25">
      <c r="Q101" s="13"/>
      <c r="AL101" s="13"/>
    </row>
    <row r="102" spans="17:38" x14ac:dyDescent="0.25">
      <c r="Q102" s="13"/>
      <c r="AL102" s="13"/>
    </row>
    <row r="103" spans="17:38" x14ac:dyDescent="0.25">
      <c r="Q103" s="13"/>
      <c r="AL103" s="13"/>
    </row>
    <row r="104" spans="17:38" x14ac:dyDescent="0.25">
      <c r="Q104" s="13"/>
      <c r="AL104" s="13"/>
    </row>
    <row r="105" spans="17:38" x14ac:dyDescent="0.25">
      <c r="Q105" s="13"/>
      <c r="AL105" s="13"/>
    </row>
    <row r="106" spans="17:38" x14ac:dyDescent="0.25">
      <c r="Q106" s="13"/>
      <c r="AL106" s="13"/>
    </row>
    <row r="107" spans="17:38" x14ac:dyDescent="0.25">
      <c r="Q107" s="13"/>
      <c r="AL107" s="13"/>
    </row>
    <row r="108" spans="17:38" x14ac:dyDescent="0.25">
      <c r="Q108" s="13"/>
      <c r="AL108" s="13"/>
    </row>
    <row r="109" spans="17:38" x14ac:dyDescent="0.25">
      <c r="Q109" s="13"/>
      <c r="AL109" s="13"/>
    </row>
    <row r="110" spans="17:38" x14ac:dyDescent="0.25">
      <c r="Q110" s="13"/>
      <c r="AL110" s="13"/>
    </row>
    <row r="111" spans="17:38" x14ac:dyDescent="0.25">
      <c r="Q111" s="13"/>
      <c r="AL111" s="13"/>
    </row>
    <row r="112" spans="17:38" x14ac:dyDescent="0.25">
      <c r="Q112" s="13"/>
      <c r="AL112" s="13"/>
    </row>
    <row r="113" spans="17:38" x14ac:dyDescent="0.25">
      <c r="Q113" s="979"/>
      <c r="AL113" s="979"/>
    </row>
    <row r="114" spans="17:38" x14ac:dyDescent="0.25">
      <c r="Q114" s="13"/>
      <c r="AL114" s="13"/>
    </row>
    <row r="115" spans="17:38" x14ac:dyDescent="0.25">
      <c r="Q115" s="13"/>
      <c r="AL115" s="13"/>
    </row>
    <row r="116" spans="17:38" x14ac:dyDescent="0.25">
      <c r="Q116" s="13"/>
      <c r="AL116" s="13"/>
    </row>
    <row r="117" spans="17:38" x14ac:dyDescent="0.25">
      <c r="Q117" s="13"/>
      <c r="AL117" s="13"/>
    </row>
    <row r="118" spans="17:38" x14ac:dyDescent="0.25">
      <c r="Q118" s="13"/>
      <c r="AL118" s="13"/>
    </row>
    <row r="119" spans="17:38" x14ac:dyDescent="0.25">
      <c r="Q119" s="13"/>
      <c r="AL119" s="13"/>
    </row>
    <row r="120" spans="17:38" x14ac:dyDescent="0.25">
      <c r="Q120" s="13"/>
      <c r="AL120" s="13"/>
    </row>
    <row r="121" spans="17:38" x14ac:dyDescent="0.25">
      <c r="Q121" s="13"/>
      <c r="AL121" s="13"/>
    </row>
    <row r="122" spans="17:38" x14ac:dyDescent="0.25">
      <c r="Q122" s="13"/>
      <c r="AL122" s="13"/>
    </row>
    <row r="123" spans="17:38" x14ac:dyDescent="0.25">
      <c r="Q123" s="13"/>
      <c r="AL123" s="13"/>
    </row>
    <row r="124" spans="17:38" x14ac:dyDescent="0.25">
      <c r="Q124" s="13"/>
      <c r="AL124" s="13"/>
    </row>
    <row r="125" spans="17:38" x14ac:dyDescent="0.25">
      <c r="Q125" s="13"/>
      <c r="AL125" s="13"/>
    </row>
    <row r="126" spans="17:38" x14ac:dyDescent="0.25">
      <c r="Q126" s="13"/>
      <c r="AL126" s="13"/>
    </row>
    <row r="127" spans="17:38" x14ac:dyDescent="0.25">
      <c r="Q127" s="13"/>
      <c r="AL127" s="13"/>
    </row>
    <row r="128" spans="17:38" x14ac:dyDescent="0.25">
      <c r="Q128" s="13"/>
      <c r="AL128" s="13"/>
    </row>
    <row r="129" spans="17:38" x14ac:dyDescent="0.25">
      <c r="Q129" s="13"/>
      <c r="AL129" s="13"/>
    </row>
    <row r="130" spans="17:38" x14ac:dyDescent="0.25">
      <c r="Q130" s="13"/>
      <c r="AL130" s="13"/>
    </row>
    <row r="131" spans="17:38" x14ac:dyDescent="0.25">
      <c r="Q131" s="13"/>
      <c r="AL131" s="13"/>
    </row>
    <row r="132" spans="17:38" x14ac:dyDescent="0.25">
      <c r="Q132" s="980"/>
      <c r="AL132" s="980"/>
    </row>
    <row r="133" spans="17:38" x14ac:dyDescent="0.25">
      <c r="Q133" s="980"/>
      <c r="AL133" s="980"/>
    </row>
    <row r="134" spans="17:38" x14ac:dyDescent="0.25">
      <c r="Q134" s="980"/>
      <c r="AL134" s="980"/>
    </row>
    <row r="135" spans="17:38" x14ac:dyDescent="0.25">
      <c r="Q135" s="980"/>
      <c r="AL135" s="980"/>
    </row>
    <row r="136" spans="17:38" x14ac:dyDescent="0.25">
      <c r="Q136" s="980"/>
      <c r="AL136" s="980"/>
    </row>
    <row r="137" spans="17:38" x14ac:dyDescent="0.25">
      <c r="Q137" s="980"/>
      <c r="AL137" s="980"/>
    </row>
    <row r="138" spans="17:38" x14ac:dyDescent="0.25">
      <c r="Q138" s="980"/>
      <c r="AL138" s="980"/>
    </row>
    <row r="139" spans="17:38" x14ac:dyDescent="0.25">
      <c r="Q139" s="980"/>
      <c r="AL139" s="980"/>
    </row>
    <row r="140" spans="17:38" x14ac:dyDescent="0.25">
      <c r="Q140" s="980"/>
      <c r="AL140" s="980"/>
    </row>
    <row r="141" spans="17:38" x14ac:dyDescent="0.25">
      <c r="Q141" s="980"/>
      <c r="AL141" s="980"/>
    </row>
    <row r="142" spans="17:38" x14ac:dyDescent="0.25">
      <c r="Q142" s="980"/>
      <c r="AL142" s="980"/>
    </row>
    <row r="143" spans="17:38" x14ac:dyDescent="0.25">
      <c r="Q143" s="980"/>
      <c r="AL143" s="980"/>
    </row>
    <row r="144" spans="17:38" x14ac:dyDescent="0.25">
      <c r="Q144" s="980"/>
      <c r="AL144" s="980"/>
    </row>
    <row r="145" spans="17:38" x14ac:dyDescent="0.25">
      <c r="Q145" s="980"/>
      <c r="AL145" s="980"/>
    </row>
    <row r="146" spans="17:38" x14ac:dyDescent="0.25">
      <c r="Q146" s="980"/>
      <c r="AL146" s="980"/>
    </row>
    <row r="147" spans="17:38" x14ac:dyDescent="0.25">
      <c r="Q147" s="980"/>
      <c r="AL147" s="980"/>
    </row>
    <row r="148" spans="17:38" x14ac:dyDescent="0.25">
      <c r="Q148" s="980"/>
      <c r="AL148" s="980"/>
    </row>
    <row r="149" spans="17:38" x14ac:dyDescent="0.25">
      <c r="Q149" s="980"/>
      <c r="AL149" s="980"/>
    </row>
    <row r="150" spans="17:38" x14ac:dyDescent="0.25">
      <c r="Q150" s="980"/>
      <c r="AL150" s="980"/>
    </row>
    <row r="151" spans="17:38" x14ac:dyDescent="0.25">
      <c r="Q151" s="980"/>
      <c r="AL151" s="980"/>
    </row>
    <row r="152" spans="17:38" x14ac:dyDescent="0.25">
      <c r="Q152" s="980"/>
      <c r="AL152" s="980"/>
    </row>
    <row r="153" spans="17:38" x14ac:dyDescent="0.25">
      <c r="Q153" s="980"/>
      <c r="AL153" s="980"/>
    </row>
    <row r="154" spans="17:38" x14ac:dyDescent="0.25">
      <c r="Q154" s="980"/>
      <c r="AL154" s="980"/>
    </row>
    <row r="155" spans="17:38" x14ac:dyDescent="0.25">
      <c r="Q155" s="980"/>
      <c r="AL155" s="980"/>
    </row>
    <row r="156" spans="17:38" x14ac:dyDescent="0.25">
      <c r="Q156" s="980"/>
      <c r="AL156" s="980"/>
    </row>
    <row r="157" spans="17:38" x14ac:dyDescent="0.25">
      <c r="Q157" s="980"/>
      <c r="AL157" s="980"/>
    </row>
    <row r="158" spans="17:38" x14ac:dyDescent="0.25">
      <c r="Q158" s="980"/>
      <c r="AL158" s="980"/>
    </row>
    <row r="159" spans="17:38" x14ac:dyDescent="0.25">
      <c r="Q159" s="980"/>
      <c r="AL159" s="980"/>
    </row>
    <row r="160" spans="17:38" x14ac:dyDescent="0.25">
      <c r="Q160" s="980"/>
      <c r="AL160" s="980"/>
    </row>
    <row r="161" spans="17:38" x14ac:dyDescent="0.25">
      <c r="Q161" s="980"/>
      <c r="AL161" s="980"/>
    </row>
    <row r="162" spans="17:38" x14ac:dyDescent="0.25">
      <c r="Q162" s="980"/>
      <c r="AL162" s="980"/>
    </row>
    <row r="163" spans="17:38" x14ac:dyDescent="0.25">
      <c r="Q163" s="980"/>
      <c r="AL163" s="980"/>
    </row>
    <row r="164" spans="17:38" x14ac:dyDescent="0.25">
      <c r="Q164" s="980"/>
      <c r="AL164" s="980"/>
    </row>
    <row r="165" spans="17:38" x14ac:dyDescent="0.25">
      <c r="Q165" s="980"/>
      <c r="AL165" s="980"/>
    </row>
    <row r="166" spans="17:38" x14ac:dyDescent="0.25">
      <c r="Q166" s="980"/>
      <c r="AL166" s="980"/>
    </row>
    <row r="167" spans="17:38" x14ac:dyDescent="0.25">
      <c r="Q167" s="980"/>
      <c r="AL167" s="980"/>
    </row>
    <row r="168" spans="17:38" x14ac:dyDescent="0.25">
      <c r="Q168" s="980"/>
      <c r="AL168" s="980"/>
    </row>
    <row r="169" spans="17:38" x14ac:dyDescent="0.25">
      <c r="Q169" s="980"/>
      <c r="AL169" s="980"/>
    </row>
    <row r="170" spans="17:38" x14ac:dyDescent="0.25">
      <c r="Q170" s="980"/>
      <c r="AL170" s="980"/>
    </row>
    <row r="171" spans="17:38" x14ac:dyDescent="0.25">
      <c r="Q171" s="980"/>
      <c r="AL171" s="980"/>
    </row>
    <row r="172" spans="17:38" x14ac:dyDescent="0.25">
      <c r="Q172" s="980"/>
      <c r="AL172" s="980"/>
    </row>
    <row r="173" spans="17:38" x14ac:dyDescent="0.25">
      <c r="Q173" s="980"/>
      <c r="AL173" s="980"/>
    </row>
    <row r="174" spans="17:38" x14ac:dyDescent="0.25">
      <c r="Q174" s="980"/>
      <c r="AL174" s="980"/>
    </row>
    <row r="175" spans="17:38" x14ac:dyDescent="0.25">
      <c r="Q175" s="980"/>
      <c r="AL175" s="980"/>
    </row>
    <row r="176" spans="17:38" x14ac:dyDescent="0.25">
      <c r="Q176" s="980"/>
      <c r="AL176" s="980"/>
    </row>
    <row r="177" spans="17:38" x14ac:dyDescent="0.25">
      <c r="Q177" s="980"/>
      <c r="AL177" s="980"/>
    </row>
    <row r="178" spans="17:38" x14ac:dyDescent="0.25">
      <c r="Q178" s="980"/>
      <c r="AL178" s="980"/>
    </row>
    <row r="179" spans="17:38" x14ac:dyDescent="0.25">
      <c r="Q179" s="980"/>
      <c r="AL179" s="980"/>
    </row>
    <row r="180" spans="17:38" x14ac:dyDescent="0.25">
      <c r="Q180" s="980"/>
      <c r="AL180" s="980"/>
    </row>
    <row r="181" spans="17:38" x14ac:dyDescent="0.25">
      <c r="Q181" s="980"/>
      <c r="AL181" s="980"/>
    </row>
    <row r="182" spans="17:38" x14ac:dyDescent="0.25">
      <c r="Q182" s="980"/>
      <c r="AL182" s="980"/>
    </row>
    <row r="183" spans="17:38" x14ac:dyDescent="0.25">
      <c r="Q183" s="980"/>
      <c r="AL183" s="980"/>
    </row>
    <row r="184" spans="17:38" x14ac:dyDescent="0.25">
      <c r="Q184" s="980"/>
      <c r="AL184" s="980"/>
    </row>
  </sheetData>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184"/>
  <sheetViews>
    <sheetView showGridLines="0" zoomScale="80" zoomScaleNormal="80" workbookViewId="0"/>
  </sheetViews>
  <sheetFormatPr defaultColWidth="11.42578125" defaultRowHeight="15" x14ac:dyDescent="0.25"/>
  <cols>
    <col min="1" max="3" width="14.140625" customWidth="1"/>
    <col min="4" max="18" width="9.140625" customWidth="1"/>
    <col min="19" max="19" width="45.28515625" bestFit="1" customWidth="1"/>
    <col min="20" max="21" width="14.140625" customWidth="1"/>
    <col min="22" max="31" width="9.140625" customWidth="1"/>
    <col min="32" max="32" width="25.7109375" customWidth="1"/>
    <col min="33" max="33" width="9.140625" customWidth="1"/>
    <col min="34" max="37" width="14.140625" customWidth="1"/>
    <col min="38" max="38" width="29.7109375" customWidth="1"/>
    <col min="39" max="39" width="71.5703125" customWidth="1"/>
    <col min="40" max="50" width="9.140625" customWidth="1"/>
    <col min="51" max="54" width="14.140625" customWidth="1"/>
    <col min="55" max="200" width="9.140625" customWidth="1"/>
  </cols>
  <sheetData>
    <row r="1" spans="1:57" ht="20.25" x14ac:dyDescent="0.3">
      <c r="A1" s="6" t="s">
        <v>284</v>
      </c>
      <c r="R1" s="13"/>
      <c r="AG1" s="13"/>
      <c r="AH1" s="6" t="s">
        <v>285</v>
      </c>
      <c r="AX1" s="13"/>
      <c r="AY1" s="6" t="s">
        <v>287</v>
      </c>
    </row>
    <row r="2" spans="1:57" ht="20.25" x14ac:dyDescent="0.3">
      <c r="A2" s="2" t="s">
        <v>781</v>
      </c>
      <c r="R2" s="13"/>
      <c r="AG2" s="13"/>
      <c r="AH2" s="6"/>
      <c r="AX2" s="13"/>
      <c r="AY2" s="6"/>
    </row>
    <row r="3" spans="1:57" ht="20.25" x14ac:dyDescent="0.3">
      <c r="A3" s="7" t="s">
        <v>9</v>
      </c>
      <c r="R3" s="13"/>
      <c r="S3" s="7" t="s">
        <v>11</v>
      </c>
      <c r="AG3" s="13"/>
      <c r="AH3" s="7" t="s">
        <v>286</v>
      </c>
      <c r="AX3" s="13"/>
      <c r="AY3" s="7" t="s">
        <v>286</v>
      </c>
    </row>
    <row r="4" spans="1:57" x14ac:dyDescent="0.25">
      <c r="R4" s="13"/>
      <c r="AG4" s="13"/>
      <c r="AX4" s="13"/>
    </row>
    <row r="5" spans="1:57" ht="15.75" x14ac:dyDescent="0.25">
      <c r="A5" s="8" t="s">
        <v>288</v>
      </c>
      <c r="E5" s="8" t="s">
        <v>297</v>
      </c>
      <c r="R5" s="13"/>
      <c r="S5" s="8" t="s">
        <v>290</v>
      </c>
      <c r="W5" s="8" t="s">
        <v>748</v>
      </c>
      <c r="AG5" s="13"/>
      <c r="AH5" s="8" t="s">
        <v>750</v>
      </c>
      <c r="AM5" s="667" t="s">
        <v>785</v>
      </c>
      <c r="AX5" s="13"/>
      <c r="AY5" s="8" t="s">
        <v>751</v>
      </c>
      <c r="BE5" s="8" t="s">
        <v>784</v>
      </c>
    </row>
    <row r="6" spans="1:57" x14ac:dyDescent="0.25">
      <c r="A6" s="2" t="s">
        <v>9</v>
      </c>
      <c r="B6" s="2"/>
      <c r="C6" s="2"/>
      <c r="R6" s="13"/>
      <c r="S6" s="2" t="s">
        <v>33</v>
      </c>
      <c r="T6" s="2"/>
      <c r="U6" s="2"/>
      <c r="AG6" s="13"/>
      <c r="AH6" s="2" t="s">
        <v>291</v>
      </c>
      <c r="AI6" s="2"/>
      <c r="AJ6" s="2"/>
      <c r="AK6" s="2"/>
      <c r="AX6" s="13"/>
      <c r="AY6" s="2" t="s">
        <v>291</v>
      </c>
      <c r="AZ6" s="2"/>
      <c r="BA6" s="2"/>
      <c r="BB6" s="2"/>
    </row>
    <row r="7" spans="1:57" x14ac:dyDescent="0.25">
      <c r="A7" s="9" t="s">
        <v>18</v>
      </c>
      <c r="B7" s="216" t="s">
        <v>17</v>
      </c>
      <c r="C7" s="219" t="s">
        <v>255</v>
      </c>
      <c r="R7" s="13"/>
      <c r="S7" s="9" t="s">
        <v>34</v>
      </c>
      <c r="T7" s="222" t="s">
        <v>17</v>
      </c>
      <c r="U7" s="225" t="s">
        <v>255</v>
      </c>
      <c r="AG7" s="13"/>
      <c r="AH7" s="678" t="s">
        <v>17</v>
      </c>
      <c r="AI7" s="12" t="s">
        <v>18</v>
      </c>
      <c r="AJ7" s="12" t="s">
        <v>34</v>
      </c>
      <c r="AK7" s="12" t="s">
        <v>292</v>
      </c>
      <c r="AL7" s="228" t="s">
        <v>293</v>
      </c>
      <c r="AX7" s="13"/>
      <c r="AY7" s="9" t="s">
        <v>17</v>
      </c>
      <c r="AZ7" s="12" t="s">
        <v>296</v>
      </c>
      <c r="BA7" s="12" t="s">
        <v>34</v>
      </c>
      <c r="BB7" s="228" t="s">
        <v>20</v>
      </c>
    </row>
    <row r="8" spans="1:57" x14ac:dyDescent="0.25">
      <c r="A8" s="9" t="s">
        <v>23</v>
      </c>
      <c r="B8" s="216" t="s">
        <v>279</v>
      </c>
      <c r="C8" s="219">
        <v>0.183</v>
      </c>
      <c r="R8" s="13"/>
      <c r="S8" s="9" t="s">
        <v>31</v>
      </c>
      <c r="T8" s="222" t="s">
        <v>277</v>
      </c>
      <c r="U8" s="225">
        <v>0.183</v>
      </c>
      <c r="AG8" s="13"/>
      <c r="AH8" s="981" t="s">
        <v>123</v>
      </c>
      <c r="AI8" s="12" t="s">
        <v>23</v>
      </c>
      <c r="AJ8" s="12" t="s">
        <v>294</v>
      </c>
      <c r="AK8" s="668">
        <v>253.02</v>
      </c>
      <c r="AL8" s="669">
        <v>7.38</v>
      </c>
      <c r="AX8" s="13"/>
      <c r="AY8" s="9" t="s">
        <v>24</v>
      </c>
      <c r="AZ8" s="12" t="s">
        <v>23</v>
      </c>
      <c r="BA8" s="12" t="s">
        <v>294</v>
      </c>
      <c r="BB8" s="669">
        <v>520.72</v>
      </c>
    </row>
    <row r="9" spans="1:57" x14ac:dyDescent="0.25">
      <c r="A9" s="10" t="s">
        <v>23</v>
      </c>
      <c r="B9" s="218" t="s">
        <v>278</v>
      </c>
      <c r="C9" s="220">
        <v>0.17199999999999999</v>
      </c>
      <c r="R9" s="13"/>
      <c r="S9" s="10" t="s">
        <v>42</v>
      </c>
      <c r="T9" s="224" t="s">
        <v>277</v>
      </c>
      <c r="U9" s="226">
        <v>0.20200000000000001</v>
      </c>
      <c r="AG9" s="13"/>
      <c r="AH9" s="981" t="s">
        <v>123</v>
      </c>
      <c r="AI9" s="674" t="s">
        <v>23</v>
      </c>
      <c r="AJ9" s="2" t="s">
        <v>295</v>
      </c>
      <c r="AK9" s="670">
        <v>661.51</v>
      </c>
      <c r="AL9" s="671">
        <v>66</v>
      </c>
      <c r="AX9" s="13"/>
      <c r="AY9" s="10" t="s">
        <v>25</v>
      </c>
      <c r="AZ9" s="2" t="s">
        <v>23</v>
      </c>
      <c r="BA9" s="2" t="s">
        <v>294</v>
      </c>
      <c r="BB9" s="671">
        <v>534.4</v>
      </c>
    </row>
    <row r="10" spans="1:57" x14ac:dyDescent="0.25">
      <c r="A10" s="10" t="s">
        <v>23</v>
      </c>
      <c r="B10" s="218" t="s">
        <v>277</v>
      </c>
      <c r="C10" s="220">
        <v>0.13400000000000001</v>
      </c>
      <c r="R10" s="13"/>
      <c r="S10" s="10" t="s">
        <v>43</v>
      </c>
      <c r="T10" s="224" t="s">
        <v>277</v>
      </c>
      <c r="U10" s="226">
        <v>7.1999999999999995E-2</v>
      </c>
      <c r="AG10" s="13"/>
      <c r="AH10" s="981" t="s">
        <v>123</v>
      </c>
      <c r="AI10" s="674" t="s">
        <v>28</v>
      </c>
      <c r="AJ10" s="2" t="s">
        <v>294</v>
      </c>
      <c r="AK10" s="670">
        <v>255.67</v>
      </c>
      <c r="AL10" s="671">
        <v>8.01</v>
      </c>
      <c r="AX10" s="13"/>
      <c r="AY10" s="10" t="s">
        <v>26</v>
      </c>
      <c r="AZ10" s="2" t="s">
        <v>23</v>
      </c>
      <c r="BA10" s="2" t="s">
        <v>294</v>
      </c>
      <c r="BB10" s="671">
        <v>620.26</v>
      </c>
    </row>
    <row r="11" spans="1:57" x14ac:dyDescent="0.25">
      <c r="A11" s="10" t="s">
        <v>23</v>
      </c>
      <c r="B11" s="218" t="s">
        <v>289</v>
      </c>
      <c r="C11" s="220">
        <v>0.155</v>
      </c>
      <c r="R11" s="13"/>
      <c r="S11" s="10" t="s">
        <v>44</v>
      </c>
      <c r="T11" s="224" t="s">
        <v>277</v>
      </c>
      <c r="U11" s="226">
        <v>6.0999999999999999E-2</v>
      </c>
      <c r="AG11" s="13"/>
      <c r="AH11" s="981" t="s">
        <v>123</v>
      </c>
      <c r="AI11" s="674" t="s">
        <v>28</v>
      </c>
      <c r="AJ11" s="2" t="s">
        <v>295</v>
      </c>
      <c r="AK11" s="351" t="s">
        <v>467</v>
      </c>
      <c r="AL11" s="353" t="s">
        <v>467</v>
      </c>
      <c r="AX11" s="13"/>
      <c r="AY11" s="10" t="s">
        <v>27</v>
      </c>
      <c r="AZ11" s="2" t="s">
        <v>23</v>
      </c>
      <c r="BA11" s="2" t="s">
        <v>294</v>
      </c>
      <c r="BB11" s="671">
        <v>604.37</v>
      </c>
    </row>
    <row r="12" spans="1:57" x14ac:dyDescent="0.25">
      <c r="A12" s="10" t="s">
        <v>28</v>
      </c>
      <c r="B12" s="218" t="s">
        <v>279</v>
      </c>
      <c r="C12" s="220">
        <v>0.19</v>
      </c>
      <c r="R12" s="13"/>
      <c r="S12" s="10" t="s">
        <v>45</v>
      </c>
      <c r="T12" s="224" t="s">
        <v>277</v>
      </c>
      <c r="U12" s="226">
        <v>8.8999999999999996E-2</v>
      </c>
      <c r="AG12" s="13"/>
      <c r="AH12" s="981" t="s">
        <v>123</v>
      </c>
      <c r="AI12" s="674" t="s">
        <v>29</v>
      </c>
      <c r="AJ12" s="2" t="s">
        <v>294</v>
      </c>
      <c r="AK12" s="670">
        <v>376.05</v>
      </c>
      <c r="AL12" s="671">
        <v>8.9</v>
      </c>
      <c r="AX12" s="13"/>
      <c r="AY12" s="10" t="s">
        <v>24</v>
      </c>
      <c r="AZ12" s="2" t="s">
        <v>23</v>
      </c>
      <c r="BA12" s="2" t="s">
        <v>295</v>
      </c>
      <c r="BB12" s="671">
        <v>214.72</v>
      </c>
    </row>
    <row r="13" spans="1:57" x14ac:dyDescent="0.25">
      <c r="A13" s="10" t="s">
        <v>28</v>
      </c>
      <c r="B13" s="218" t="s">
        <v>278</v>
      </c>
      <c r="C13" s="220">
        <v>0.17399999999999999</v>
      </c>
      <c r="R13" s="13"/>
      <c r="S13" s="10" t="s">
        <v>46</v>
      </c>
      <c r="T13" s="224" t="s">
        <v>277</v>
      </c>
      <c r="U13" s="226">
        <v>7.0000000000000007E-2</v>
      </c>
      <c r="AG13" s="13"/>
      <c r="AH13" s="981" t="s">
        <v>123</v>
      </c>
      <c r="AI13" s="674" t="s">
        <v>29</v>
      </c>
      <c r="AJ13" s="2" t="s">
        <v>295</v>
      </c>
      <c r="AK13" s="670">
        <v>853.74</v>
      </c>
      <c r="AL13" s="671">
        <v>50.02</v>
      </c>
      <c r="AX13" s="13"/>
      <c r="AY13" s="10" t="s">
        <v>25</v>
      </c>
      <c r="AZ13" s="2" t="s">
        <v>23</v>
      </c>
      <c r="BA13" s="2" t="s">
        <v>295</v>
      </c>
      <c r="BB13" s="671">
        <v>185.93</v>
      </c>
    </row>
    <row r="14" spans="1:57" x14ac:dyDescent="0.25">
      <c r="A14" s="10" t="s">
        <v>28</v>
      </c>
      <c r="B14" s="218" t="s">
        <v>277</v>
      </c>
      <c r="C14" s="220">
        <v>0.14799999999999999</v>
      </c>
      <c r="R14" s="13"/>
      <c r="S14" s="10" t="s">
        <v>47</v>
      </c>
      <c r="T14" s="224" t="s">
        <v>277</v>
      </c>
      <c r="U14" s="226">
        <v>0.104</v>
      </c>
      <c r="AG14" s="13"/>
      <c r="AH14" s="981" t="s">
        <v>123</v>
      </c>
      <c r="AI14" s="674" t="s">
        <v>30</v>
      </c>
      <c r="AJ14" s="2" t="s">
        <v>294</v>
      </c>
      <c r="AK14" s="670">
        <v>330.36</v>
      </c>
      <c r="AL14" s="671">
        <v>8.4600000000000009</v>
      </c>
      <c r="AX14" s="13"/>
      <c r="AY14" s="10" t="s">
        <v>26</v>
      </c>
      <c r="AZ14" s="2" t="s">
        <v>23</v>
      </c>
      <c r="BA14" s="2" t="s">
        <v>295</v>
      </c>
      <c r="BB14" s="671">
        <v>193.48</v>
      </c>
    </row>
    <row r="15" spans="1:57" x14ac:dyDescent="0.25">
      <c r="A15" s="10" t="s">
        <v>28</v>
      </c>
      <c r="B15" s="218" t="s">
        <v>289</v>
      </c>
      <c r="C15" s="220">
        <v>0.126</v>
      </c>
      <c r="R15" s="13"/>
      <c r="S15" s="10" t="s">
        <v>48</v>
      </c>
      <c r="T15" s="224" t="s">
        <v>277</v>
      </c>
      <c r="U15" s="226">
        <v>0.08</v>
      </c>
      <c r="AG15" s="13"/>
      <c r="AH15" s="981" t="s">
        <v>123</v>
      </c>
      <c r="AI15" s="674" t="s">
        <v>30</v>
      </c>
      <c r="AJ15" s="2" t="s">
        <v>295</v>
      </c>
      <c r="AK15" s="670">
        <v>828.97</v>
      </c>
      <c r="AL15" s="671">
        <v>49.06</v>
      </c>
      <c r="AX15" s="13"/>
      <c r="AY15" s="10" t="s">
        <v>27</v>
      </c>
      <c r="AZ15" s="2" t="s">
        <v>23</v>
      </c>
      <c r="BA15" s="2" t="s">
        <v>295</v>
      </c>
      <c r="BB15" s="671">
        <v>178.26</v>
      </c>
    </row>
    <row r="16" spans="1:57" x14ac:dyDescent="0.25">
      <c r="A16" s="10" t="s">
        <v>29</v>
      </c>
      <c r="B16" s="218" t="s">
        <v>279</v>
      </c>
      <c r="C16" s="220">
        <v>0.38300000000000001</v>
      </c>
      <c r="R16" s="13"/>
      <c r="S16" s="10" t="s">
        <v>749</v>
      </c>
      <c r="T16" s="224" t="s">
        <v>277</v>
      </c>
      <c r="U16" s="226">
        <v>0.182</v>
      </c>
      <c r="AG16" s="13"/>
      <c r="AH16" s="981" t="s">
        <v>123</v>
      </c>
      <c r="AI16" s="674" t="s">
        <v>31</v>
      </c>
      <c r="AJ16" s="2" t="s">
        <v>294</v>
      </c>
      <c r="AK16" s="670">
        <v>286.87</v>
      </c>
      <c r="AL16" s="671">
        <v>7.79</v>
      </c>
      <c r="AX16" s="13"/>
      <c r="AY16" s="10" t="s">
        <v>24</v>
      </c>
      <c r="AZ16" s="2" t="s">
        <v>28</v>
      </c>
      <c r="BA16" s="2" t="s">
        <v>294</v>
      </c>
      <c r="BB16" s="671">
        <v>570.04</v>
      </c>
    </row>
    <row r="17" spans="1:54" x14ac:dyDescent="0.25">
      <c r="A17" s="10" t="s">
        <v>29</v>
      </c>
      <c r="B17" s="218" t="s">
        <v>278</v>
      </c>
      <c r="C17" s="220">
        <v>0.34399999999999997</v>
      </c>
      <c r="R17" s="13"/>
      <c r="S17" s="10" t="s">
        <v>31</v>
      </c>
      <c r="T17" s="224" t="s">
        <v>278</v>
      </c>
      <c r="U17" s="226">
        <v>0.22</v>
      </c>
      <c r="AG17" s="13"/>
      <c r="AH17" s="982" t="s">
        <v>123</v>
      </c>
      <c r="AI17" s="4" t="s">
        <v>31</v>
      </c>
      <c r="AJ17" s="4" t="s">
        <v>295</v>
      </c>
      <c r="AK17" s="672">
        <v>789.75</v>
      </c>
      <c r="AL17" s="673">
        <v>50.01</v>
      </c>
      <c r="AX17" s="13"/>
      <c r="AY17" s="10" t="s">
        <v>25</v>
      </c>
      <c r="AZ17" s="2" t="s">
        <v>28</v>
      </c>
      <c r="BA17" s="2" t="s">
        <v>294</v>
      </c>
      <c r="BB17" s="671">
        <v>648.08000000000004</v>
      </c>
    </row>
    <row r="18" spans="1:54" x14ac:dyDescent="0.25">
      <c r="A18" s="10" t="s">
        <v>29</v>
      </c>
      <c r="B18" s="218" t="s">
        <v>277</v>
      </c>
      <c r="C18" s="220">
        <v>0.26900000000000002</v>
      </c>
      <c r="R18" s="13"/>
      <c r="S18" s="10" t="s">
        <v>42</v>
      </c>
      <c r="T18" s="224" t="s">
        <v>278</v>
      </c>
      <c r="U18" s="226">
        <v>0.223</v>
      </c>
      <c r="AG18" s="13"/>
      <c r="AX18" s="13"/>
      <c r="AY18" s="10" t="s">
        <v>26</v>
      </c>
      <c r="AZ18" s="2" t="s">
        <v>28</v>
      </c>
      <c r="BA18" s="2" t="s">
        <v>294</v>
      </c>
      <c r="BB18" s="671">
        <v>838.14</v>
      </c>
    </row>
    <row r="19" spans="1:54" x14ac:dyDescent="0.25">
      <c r="A19" s="10" t="s">
        <v>29</v>
      </c>
      <c r="B19" s="218" t="s">
        <v>289</v>
      </c>
      <c r="C19" s="220">
        <v>0.30199999999999999</v>
      </c>
      <c r="R19" s="13"/>
      <c r="S19" s="10" t="s">
        <v>43</v>
      </c>
      <c r="T19" s="224" t="s">
        <v>278</v>
      </c>
      <c r="U19" s="226">
        <v>9.9000000000000005E-2</v>
      </c>
      <c r="AG19" s="13"/>
      <c r="AX19" s="13"/>
      <c r="AY19" s="10" t="s">
        <v>27</v>
      </c>
      <c r="AZ19" s="2" t="s">
        <v>28</v>
      </c>
      <c r="BA19" s="2" t="s">
        <v>294</v>
      </c>
      <c r="BB19" s="671">
        <v>818.62</v>
      </c>
    </row>
    <row r="20" spans="1:54" x14ac:dyDescent="0.25">
      <c r="A20" s="10" t="s">
        <v>30</v>
      </c>
      <c r="B20" s="218" t="s">
        <v>279</v>
      </c>
      <c r="C20" s="220">
        <v>0.36499999999999999</v>
      </c>
      <c r="R20" s="13"/>
      <c r="S20" s="10" t="s">
        <v>44</v>
      </c>
      <c r="T20" s="224" t="s">
        <v>278</v>
      </c>
      <c r="U20" s="226">
        <v>7.4999999999999997E-2</v>
      </c>
      <c r="AG20" s="13"/>
      <c r="AX20" s="13"/>
      <c r="AY20" s="10" t="s">
        <v>24</v>
      </c>
      <c r="AZ20" s="2" t="s">
        <v>28</v>
      </c>
      <c r="BA20" s="2" t="s">
        <v>295</v>
      </c>
      <c r="BB20" s="353" t="s">
        <v>467</v>
      </c>
    </row>
    <row r="21" spans="1:54" x14ac:dyDescent="0.25">
      <c r="A21" s="10" t="s">
        <v>30</v>
      </c>
      <c r="B21" s="218" t="s">
        <v>278</v>
      </c>
      <c r="C21" s="220">
        <v>0.34</v>
      </c>
      <c r="R21" s="13"/>
      <c r="S21" s="10" t="s">
        <v>45</v>
      </c>
      <c r="T21" s="224" t="s">
        <v>278</v>
      </c>
      <c r="U21" s="226">
        <v>0.104</v>
      </c>
      <c r="AG21" s="13"/>
      <c r="AX21" s="13"/>
      <c r="AY21" s="10" t="s">
        <v>25</v>
      </c>
      <c r="AZ21" s="2" t="s">
        <v>28</v>
      </c>
      <c r="BA21" s="2" t="s">
        <v>295</v>
      </c>
      <c r="BB21" s="353" t="s">
        <v>467</v>
      </c>
    </row>
    <row r="22" spans="1:54" x14ac:dyDescent="0.25">
      <c r="A22" s="10" t="s">
        <v>30</v>
      </c>
      <c r="B22" s="218" t="s">
        <v>277</v>
      </c>
      <c r="C22" s="220">
        <v>0.3</v>
      </c>
      <c r="R22" s="13"/>
      <c r="S22" s="10" t="s">
        <v>46</v>
      </c>
      <c r="T22" s="224" t="s">
        <v>278</v>
      </c>
      <c r="U22" s="226">
        <v>8.1000000000000003E-2</v>
      </c>
      <c r="AG22" s="13"/>
      <c r="AX22" s="13"/>
      <c r="AY22" s="10" t="s">
        <v>26</v>
      </c>
      <c r="AZ22" s="2" t="s">
        <v>28</v>
      </c>
      <c r="BA22" s="2" t="s">
        <v>295</v>
      </c>
      <c r="BB22" s="353" t="s">
        <v>467</v>
      </c>
    </row>
    <row r="23" spans="1:54" x14ac:dyDescent="0.25">
      <c r="A23" s="10" t="s">
        <v>30</v>
      </c>
      <c r="B23" s="218" t="s">
        <v>289</v>
      </c>
      <c r="C23" s="220">
        <v>0.30499999999999999</v>
      </c>
      <c r="R23" s="13"/>
      <c r="S23" s="10" t="s">
        <v>47</v>
      </c>
      <c r="T23" s="224" t="s">
        <v>278</v>
      </c>
      <c r="U23" s="226">
        <v>0.126</v>
      </c>
      <c r="AG23" s="13"/>
      <c r="AX23" s="13"/>
      <c r="AY23" s="10" t="s">
        <v>27</v>
      </c>
      <c r="AZ23" s="2" t="s">
        <v>28</v>
      </c>
      <c r="BA23" s="2" t="s">
        <v>295</v>
      </c>
      <c r="BB23" s="353" t="s">
        <v>467</v>
      </c>
    </row>
    <row r="24" spans="1:54" x14ac:dyDescent="0.25">
      <c r="A24" s="10" t="s">
        <v>31</v>
      </c>
      <c r="B24" s="218" t="s">
        <v>279</v>
      </c>
      <c r="C24" s="220">
        <v>0.23599999999999999</v>
      </c>
      <c r="R24" s="13"/>
      <c r="S24" s="10" t="s">
        <v>48</v>
      </c>
      <c r="T24" s="224" t="s">
        <v>278</v>
      </c>
      <c r="U24" s="226">
        <v>9.5000000000000001E-2</v>
      </c>
      <c r="AG24" s="13"/>
      <c r="AX24" s="13"/>
      <c r="AY24" s="10" t="s">
        <v>24</v>
      </c>
      <c r="AZ24" s="2" t="s">
        <v>29</v>
      </c>
      <c r="BA24" s="2" t="s">
        <v>294</v>
      </c>
      <c r="BB24" s="671">
        <v>800.29</v>
      </c>
    </row>
    <row r="25" spans="1:54" x14ac:dyDescent="0.25">
      <c r="A25" s="10" t="s">
        <v>31</v>
      </c>
      <c r="B25" s="218" t="s">
        <v>278</v>
      </c>
      <c r="C25" s="220">
        <v>0.22</v>
      </c>
      <c r="R25" s="13"/>
      <c r="S25" s="10" t="s">
        <v>749</v>
      </c>
      <c r="T25" s="224" t="s">
        <v>278</v>
      </c>
      <c r="U25" s="226">
        <v>0.22900000000000001</v>
      </c>
      <c r="AG25" s="13"/>
      <c r="AX25" s="13"/>
      <c r="AY25" s="10" t="s">
        <v>25</v>
      </c>
      <c r="AZ25" s="2" t="s">
        <v>29</v>
      </c>
      <c r="BA25" s="2" t="s">
        <v>294</v>
      </c>
      <c r="BB25" s="671">
        <v>849.6</v>
      </c>
    </row>
    <row r="26" spans="1:54" x14ac:dyDescent="0.25">
      <c r="A26" s="10" t="s">
        <v>31</v>
      </c>
      <c r="B26" s="218" t="s">
        <v>277</v>
      </c>
      <c r="C26" s="220">
        <v>0.183</v>
      </c>
      <c r="R26" s="13"/>
      <c r="S26" s="10" t="s">
        <v>31</v>
      </c>
      <c r="T26" s="224" t="s">
        <v>279</v>
      </c>
      <c r="U26" s="226">
        <v>0.23599999999999999</v>
      </c>
      <c r="AG26" s="13"/>
      <c r="AX26" s="13"/>
      <c r="AY26" s="10" t="s">
        <v>26</v>
      </c>
      <c r="AZ26" s="2" t="s">
        <v>29</v>
      </c>
      <c r="BA26" s="2" t="s">
        <v>294</v>
      </c>
      <c r="BB26" s="671">
        <v>953.5</v>
      </c>
    </row>
    <row r="27" spans="1:54" x14ac:dyDescent="0.25">
      <c r="A27" s="11" t="s">
        <v>31</v>
      </c>
      <c r="B27" s="217" t="s">
        <v>289</v>
      </c>
      <c r="C27" s="221">
        <v>0.183</v>
      </c>
      <c r="R27" s="13"/>
      <c r="S27" s="10" t="s">
        <v>42</v>
      </c>
      <c r="T27" s="224" t="s">
        <v>279</v>
      </c>
      <c r="U27" s="226">
        <v>0.25</v>
      </c>
      <c r="AG27" s="13"/>
      <c r="AX27" s="13"/>
      <c r="AY27" s="10" t="s">
        <v>27</v>
      </c>
      <c r="AZ27" s="2" t="s">
        <v>29</v>
      </c>
      <c r="BA27" s="2" t="s">
        <v>294</v>
      </c>
      <c r="BB27" s="671">
        <v>825.18</v>
      </c>
    </row>
    <row r="28" spans="1:54" x14ac:dyDescent="0.25">
      <c r="R28" s="13"/>
      <c r="S28" s="10" t="s">
        <v>43</v>
      </c>
      <c r="T28" s="224" t="s">
        <v>279</v>
      </c>
      <c r="U28" s="226">
        <v>0.11899999999999999</v>
      </c>
      <c r="AG28" s="13"/>
      <c r="AX28" s="13"/>
      <c r="AY28" s="10" t="s">
        <v>24</v>
      </c>
      <c r="AZ28" s="2" t="s">
        <v>29</v>
      </c>
      <c r="BA28" s="2" t="s">
        <v>295</v>
      </c>
      <c r="BB28" s="671">
        <v>339.72</v>
      </c>
    </row>
    <row r="29" spans="1:54" x14ac:dyDescent="0.25">
      <c r="R29" s="13"/>
      <c r="S29" s="10" t="s">
        <v>44</v>
      </c>
      <c r="T29" s="224" t="s">
        <v>279</v>
      </c>
      <c r="U29" s="226">
        <v>8.5999999999999993E-2</v>
      </c>
      <c r="AG29" s="13"/>
      <c r="AX29" s="13"/>
      <c r="AY29" s="10" t="s">
        <v>25</v>
      </c>
      <c r="AZ29" s="2" t="s">
        <v>29</v>
      </c>
      <c r="BA29" s="2" t="s">
        <v>295</v>
      </c>
      <c r="BB29" s="671">
        <v>326.33999999999997</v>
      </c>
    </row>
    <row r="30" spans="1:54" x14ac:dyDescent="0.25">
      <c r="R30" s="13"/>
      <c r="S30" s="10" t="s">
        <v>45</v>
      </c>
      <c r="T30" s="224" t="s">
        <v>279</v>
      </c>
      <c r="U30" s="226">
        <v>0.114</v>
      </c>
      <c r="AG30" s="13"/>
      <c r="AX30" s="13"/>
      <c r="AY30" s="10" t="s">
        <v>26</v>
      </c>
      <c r="AZ30" s="2" t="s">
        <v>29</v>
      </c>
      <c r="BA30" s="2" t="s">
        <v>295</v>
      </c>
      <c r="BB30" s="671">
        <v>333.96</v>
      </c>
    </row>
    <row r="31" spans="1:54" x14ac:dyDescent="0.25">
      <c r="R31" s="13"/>
      <c r="S31" s="10" t="s">
        <v>46</v>
      </c>
      <c r="T31" s="224" t="s">
        <v>279</v>
      </c>
      <c r="U31" s="226">
        <v>9.4E-2</v>
      </c>
      <c r="AG31" s="13"/>
      <c r="AX31" s="13"/>
      <c r="AY31" s="10" t="s">
        <v>27</v>
      </c>
      <c r="AZ31" s="2" t="s">
        <v>29</v>
      </c>
      <c r="BA31" s="2" t="s">
        <v>295</v>
      </c>
      <c r="BB31" s="671">
        <v>290.14999999999998</v>
      </c>
    </row>
    <row r="32" spans="1:54" x14ac:dyDescent="0.25">
      <c r="R32" s="13"/>
      <c r="S32" s="10" t="s">
        <v>47</v>
      </c>
      <c r="T32" s="224" t="s">
        <v>279</v>
      </c>
      <c r="U32" s="226">
        <v>0.13500000000000001</v>
      </c>
      <c r="AG32" s="13"/>
      <c r="AX32" s="13"/>
      <c r="AY32" s="10" t="s">
        <v>24</v>
      </c>
      <c r="AZ32" s="2" t="s">
        <v>30</v>
      </c>
      <c r="BA32" s="2" t="s">
        <v>294</v>
      </c>
      <c r="BB32" s="671">
        <v>942.65</v>
      </c>
    </row>
    <row r="33" spans="18:54" x14ac:dyDescent="0.25">
      <c r="R33" s="13"/>
      <c r="S33" s="10" t="s">
        <v>48</v>
      </c>
      <c r="T33" s="224" t="s">
        <v>279</v>
      </c>
      <c r="U33" s="226">
        <v>0.109</v>
      </c>
      <c r="AG33" s="13"/>
      <c r="AX33" s="13"/>
      <c r="AY33" s="10" t="s">
        <v>25</v>
      </c>
      <c r="AZ33" s="2" t="s">
        <v>30</v>
      </c>
      <c r="BA33" s="2" t="s">
        <v>294</v>
      </c>
      <c r="BB33" s="671">
        <v>995.19</v>
      </c>
    </row>
    <row r="34" spans="18:54" x14ac:dyDescent="0.25">
      <c r="R34" s="13"/>
      <c r="S34" s="11" t="s">
        <v>749</v>
      </c>
      <c r="T34" s="223" t="s">
        <v>279</v>
      </c>
      <c r="U34" s="227">
        <v>0.23899999999999999</v>
      </c>
      <c r="AG34" s="13"/>
      <c r="AX34" s="13"/>
      <c r="AY34" s="10" t="s">
        <v>26</v>
      </c>
      <c r="AZ34" s="2" t="s">
        <v>30</v>
      </c>
      <c r="BA34" s="2" t="s">
        <v>294</v>
      </c>
      <c r="BB34" s="671">
        <v>1156.06</v>
      </c>
    </row>
    <row r="35" spans="18:54" x14ac:dyDescent="0.25">
      <c r="R35" s="13"/>
      <c r="AG35" s="13"/>
      <c r="AX35" s="13"/>
      <c r="AY35" s="10" t="s">
        <v>27</v>
      </c>
      <c r="AZ35" s="2" t="s">
        <v>30</v>
      </c>
      <c r="BA35" s="2" t="s">
        <v>294</v>
      </c>
      <c r="BB35" s="671">
        <v>1047.04</v>
      </c>
    </row>
    <row r="36" spans="18:54" x14ac:dyDescent="0.25">
      <c r="R36" s="13"/>
      <c r="AG36" s="13"/>
      <c r="AX36" s="13"/>
      <c r="AY36" s="10" t="s">
        <v>24</v>
      </c>
      <c r="AZ36" s="2" t="s">
        <v>30</v>
      </c>
      <c r="BA36" s="2" t="s">
        <v>295</v>
      </c>
      <c r="BB36" s="671">
        <v>513.34</v>
      </c>
    </row>
    <row r="37" spans="18:54" x14ac:dyDescent="0.25">
      <c r="R37" s="13"/>
      <c r="AG37" s="13"/>
      <c r="AX37" s="13"/>
      <c r="AY37" s="10" t="s">
        <v>25</v>
      </c>
      <c r="AZ37" s="2" t="s">
        <v>30</v>
      </c>
      <c r="BA37" s="2" t="s">
        <v>295</v>
      </c>
      <c r="BB37" s="671">
        <v>464.33</v>
      </c>
    </row>
    <row r="38" spans="18:54" x14ac:dyDescent="0.25">
      <c r="R38" s="13"/>
      <c r="AG38" s="13"/>
      <c r="AX38" s="13"/>
      <c r="AY38" s="10" t="s">
        <v>26</v>
      </c>
      <c r="AZ38" s="2" t="s">
        <v>30</v>
      </c>
      <c r="BA38" s="2" t="s">
        <v>295</v>
      </c>
      <c r="BB38" s="671">
        <v>470.91</v>
      </c>
    </row>
    <row r="39" spans="18:54" x14ac:dyDescent="0.25">
      <c r="R39" s="13"/>
      <c r="AG39" s="13"/>
      <c r="AX39" s="13"/>
      <c r="AY39" s="10" t="s">
        <v>27</v>
      </c>
      <c r="AZ39" s="2" t="s">
        <v>30</v>
      </c>
      <c r="BA39" s="2" t="s">
        <v>295</v>
      </c>
      <c r="BB39" s="671">
        <v>392.04</v>
      </c>
    </row>
    <row r="40" spans="18:54" x14ac:dyDescent="0.25">
      <c r="R40" s="13"/>
      <c r="AG40" s="13"/>
      <c r="AX40" s="13"/>
      <c r="AY40" s="10" t="s">
        <v>24</v>
      </c>
      <c r="AZ40" s="2" t="s">
        <v>31</v>
      </c>
      <c r="BA40" s="2" t="s">
        <v>294</v>
      </c>
      <c r="BB40" s="671">
        <v>655.1</v>
      </c>
    </row>
    <row r="41" spans="18:54" x14ac:dyDescent="0.25">
      <c r="R41" s="13"/>
      <c r="AG41" s="13"/>
      <c r="AX41" s="13"/>
      <c r="AY41" s="10" t="s">
        <v>25</v>
      </c>
      <c r="AZ41" s="2" t="s">
        <v>31</v>
      </c>
      <c r="BA41" s="2" t="s">
        <v>294</v>
      </c>
      <c r="BB41" s="671">
        <v>716.08</v>
      </c>
    </row>
    <row r="42" spans="18:54" x14ac:dyDescent="0.25">
      <c r="R42" s="13"/>
      <c r="AG42" s="13"/>
      <c r="AX42" s="13"/>
      <c r="AY42" s="10" t="s">
        <v>26</v>
      </c>
      <c r="AZ42" s="2" t="s">
        <v>31</v>
      </c>
      <c r="BA42" s="2" t="s">
        <v>294</v>
      </c>
      <c r="BB42" s="671">
        <v>853.19</v>
      </c>
    </row>
    <row r="43" spans="18:54" x14ac:dyDescent="0.25">
      <c r="R43" s="13"/>
      <c r="AG43" s="13"/>
      <c r="AX43" s="13"/>
      <c r="AY43" s="10" t="s">
        <v>27</v>
      </c>
      <c r="AZ43" s="2" t="s">
        <v>31</v>
      </c>
      <c r="BA43" s="2" t="s">
        <v>294</v>
      </c>
      <c r="BB43" s="671">
        <v>797.88</v>
      </c>
    </row>
    <row r="44" spans="18:54" x14ac:dyDescent="0.25">
      <c r="R44" s="13"/>
      <c r="AG44" s="13"/>
      <c r="AX44" s="13"/>
      <c r="AY44" s="10" t="s">
        <v>24</v>
      </c>
      <c r="AZ44" s="2" t="s">
        <v>31</v>
      </c>
      <c r="BA44" s="2" t="s">
        <v>295</v>
      </c>
      <c r="BB44" s="671">
        <v>376</v>
      </c>
    </row>
    <row r="45" spans="18:54" x14ac:dyDescent="0.25">
      <c r="R45" s="13"/>
      <c r="AG45" s="13"/>
      <c r="AX45" s="13"/>
      <c r="AY45" s="10" t="s">
        <v>25</v>
      </c>
      <c r="AZ45" s="2" t="s">
        <v>31</v>
      </c>
      <c r="BA45" s="2" t="s">
        <v>295</v>
      </c>
      <c r="BB45" s="671">
        <v>340.8</v>
      </c>
    </row>
    <row r="46" spans="18:54" x14ac:dyDescent="0.25">
      <c r="R46" s="13"/>
      <c r="AG46" s="13"/>
      <c r="AX46" s="13"/>
      <c r="AY46" s="10" t="s">
        <v>26</v>
      </c>
      <c r="AZ46" s="2" t="s">
        <v>31</v>
      </c>
      <c r="BA46" s="2" t="s">
        <v>295</v>
      </c>
      <c r="BB46" s="671">
        <v>344.8</v>
      </c>
    </row>
    <row r="47" spans="18:54" x14ac:dyDescent="0.25">
      <c r="R47" s="13"/>
      <c r="AG47" s="13"/>
      <c r="AX47" s="13"/>
      <c r="AY47" s="11" t="s">
        <v>27</v>
      </c>
      <c r="AZ47" s="4" t="s">
        <v>31</v>
      </c>
      <c r="BA47" s="4" t="s">
        <v>295</v>
      </c>
      <c r="BB47" s="673">
        <v>296.26</v>
      </c>
    </row>
    <row r="48" spans="18:54" x14ac:dyDescent="0.25">
      <c r="R48" s="13"/>
      <c r="AG48" s="13"/>
      <c r="AX48" s="13"/>
    </row>
    <row r="49" spans="18:50" x14ac:dyDescent="0.25">
      <c r="R49" s="13"/>
      <c r="AG49" s="13"/>
      <c r="AX49" s="13"/>
    </row>
    <row r="50" spans="18:50" x14ac:dyDescent="0.25">
      <c r="R50" s="13"/>
      <c r="AG50" s="13"/>
      <c r="AX50" s="13"/>
    </row>
    <row r="51" spans="18:50" x14ac:dyDescent="0.25">
      <c r="R51" s="13"/>
      <c r="AG51" s="13"/>
      <c r="AX51" s="13"/>
    </row>
    <row r="52" spans="18:50" x14ac:dyDescent="0.25">
      <c r="R52" s="13"/>
      <c r="AG52" s="13"/>
      <c r="AX52" s="13"/>
    </row>
    <row r="53" spans="18:50" x14ac:dyDescent="0.25">
      <c r="R53" s="13"/>
      <c r="AG53" s="13"/>
      <c r="AX53" s="13"/>
    </row>
    <row r="54" spans="18:50" x14ac:dyDescent="0.25">
      <c r="R54" s="13"/>
      <c r="AG54" s="13"/>
      <c r="AX54" s="13"/>
    </row>
    <row r="55" spans="18:50" x14ac:dyDescent="0.25">
      <c r="R55" s="13"/>
      <c r="AG55" s="13"/>
      <c r="AX55" s="13"/>
    </row>
    <row r="56" spans="18:50" x14ac:dyDescent="0.25">
      <c r="R56" s="13"/>
      <c r="AG56" s="13"/>
      <c r="AX56" s="13"/>
    </row>
    <row r="57" spans="18:50" x14ac:dyDescent="0.25">
      <c r="R57" s="13"/>
      <c r="AG57" s="13"/>
      <c r="AX57" s="13"/>
    </row>
    <row r="58" spans="18:50" x14ac:dyDescent="0.25">
      <c r="R58" s="13"/>
      <c r="AG58" s="13"/>
      <c r="AX58" s="13"/>
    </row>
    <row r="59" spans="18:50" x14ac:dyDescent="0.25">
      <c r="R59" s="13"/>
      <c r="AG59" s="13"/>
      <c r="AX59" s="13"/>
    </row>
    <row r="60" spans="18:50" x14ac:dyDescent="0.25">
      <c r="R60" s="13"/>
      <c r="AG60" s="13"/>
      <c r="AX60" s="13"/>
    </row>
    <row r="61" spans="18:50" x14ac:dyDescent="0.25">
      <c r="R61" s="13"/>
      <c r="AG61" s="13"/>
      <c r="AX61" s="13"/>
    </row>
    <row r="62" spans="18:50" x14ac:dyDescent="0.25">
      <c r="R62" s="13"/>
      <c r="AG62" s="13"/>
      <c r="AX62" s="13"/>
    </row>
    <row r="63" spans="18:50" x14ac:dyDescent="0.25">
      <c r="R63" s="13"/>
      <c r="AG63" s="13"/>
      <c r="AX63" s="13"/>
    </row>
    <row r="64" spans="18:50" x14ac:dyDescent="0.25">
      <c r="R64" s="13"/>
      <c r="AG64" s="13"/>
      <c r="AX64" s="13"/>
    </row>
    <row r="65" spans="18:50" x14ac:dyDescent="0.25">
      <c r="R65" s="13"/>
      <c r="AG65" s="13"/>
      <c r="AX65" s="13"/>
    </row>
    <row r="66" spans="18:50" x14ac:dyDescent="0.25">
      <c r="R66" s="13"/>
      <c r="AG66" s="13"/>
      <c r="AX66" s="13"/>
    </row>
    <row r="67" spans="18:50" x14ac:dyDescent="0.25">
      <c r="R67" s="13"/>
      <c r="AG67" s="13"/>
      <c r="AX67" s="13"/>
    </row>
    <row r="68" spans="18:50" x14ac:dyDescent="0.25">
      <c r="R68" s="13"/>
      <c r="AG68" s="13"/>
      <c r="AX68" s="13"/>
    </row>
    <row r="69" spans="18:50" x14ac:dyDescent="0.25">
      <c r="R69" s="13"/>
      <c r="AG69" s="13"/>
      <c r="AX69" s="13"/>
    </row>
    <row r="70" spans="18:50" x14ac:dyDescent="0.25">
      <c r="R70" s="13"/>
      <c r="AG70" s="13"/>
      <c r="AX70" s="13"/>
    </row>
    <row r="71" spans="18:50" x14ac:dyDescent="0.25">
      <c r="R71" s="13"/>
      <c r="AG71" s="13"/>
      <c r="AX71" s="13"/>
    </row>
    <row r="72" spans="18:50" x14ac:dyDescent="0.25">
      <c r="R72" s="13"/>
      <c r="AG72" s="13"/>
      <c r="AX72" s="13"/>
    </row>
    <row r="73" spans="18:50" x14ac:dyDescent="0.25">
      <c r="R73" s="13"/>
      <c r="AG73" s="13"/>
      <c r="AX73" s="13"/>
    </row>
    <row r="74" spans="18:50" x14ac:dyDescent="0.25">
      <c r="R74" s="13"/>
      <c r="AG74" s="13"/>
      <c r="AX74" s="13"/>
    </row>
    <row r="75" spans="18:50" x14ac:dyDescent="0.25">
      <c r="R75" s="13"/>
      <c r="AG75" s="13"/>
      <c r="AX75" s="13"/>
    </row>
    <row r="76" spans="18:50" x14ac:dyDescent="0.25">
      <c r="R76" s="13"/>
      <c r="AG76" s="13"/>
      <c r="AX76" s="13"/>
    </row>
    <row r="77" spans="18:50" x14ac:dyDescent="0.25">
      <c r="R77" s="13"/>
      <c r="AG77" s="13"/>
      <c r="AX77" s="13"/>
    </row>
    <row r="78" spans="18:50" x14ac:dyDescent="0.25">
      <c r="R78" s="13"/>
      <c r="AG78" s="13"/>
      <c r="AX78" s="13"/>
    </row>
    <row r="79" spans="18:50" x14ac:dyDescent="0.25">
      <c r="R79" s="13"/>
      <c r="AG79" s="13"/>
      <c r="AX79" s="13"/>
    </row>
    <row r="80" spans="18:50" x14ac:dyDescent="0.25">
      <c r="R80" s="13"/>
      <c r="AG80" s="13"/>
      <c r="AX80" s="13"/>
    </row>
    <row r="81" spans="18:50" x14ac:dyDescent="0.25">
      <c r="R81" s="13"/>
      <c r="AG81" s="13"/>
      <c r="AX81" s="13"/>
    </row>
    <row r="82" spans="18:50" x14ac:dyDescent="0.25">
      <c r="R82" s="13"/>
      <c r="AG82" s="13"/>
      <c r="AX82" s="13"/>
    </row>
    <row r="83" spans="18:50" x14ac:dyDescent="0.25">
      <c r="R83" s="13"/>
      <c r="AG83" s="13"/>
      <c r="AX83" s="13"/>
    </row>
    <row r="84" spans="18:50" x14ac:dyDescent="0.25">
      <c r="R84" s="13"/>
      <c r="AG84" s="13"/>
      <c r="AX84" s="13"/>
    </row>
    <row r="85" spans="18:50" x14ac:dyDescent="0.25">
      <c r="R85" s="13"/>
      <c r="AG85" s="13"/>
      <c r="AX85" s="13"/>
    </row>
    <row r="86" spans="18:50" x14ac:dyDescent="0.25">
      <c r="R86" s="13"/>
      <c r="AG86" s="13"/>
      <c r="AX86" s="13"/>
    </row>
    <row r="87" spans="18:50" x14ac:dyDescent="0.25">
      <c r="R87" s="13"/>
      <c r="AG87" s="13"/>
      <c r="AX87" s="13"/>
    </row>
    <row r="88" spans="18:50" x14ac:dyDescent="0.25">
      <c r="R88" s="13"/>
      <c r="AG88" s="13"/>
      <c r="AX88" s="13"/>
    </row>
    <row r="89" spans="18:50" x14ac:dyDescent="0.25">
      <c r="R89" s="13"/>
      <c r="AG89" s="13"/>
      <c r="AX89" s="13"/>
    </row>
    <row r="90" spans="18:50" x14ac:dyDescent="0.25">
      <c r="R90" s="13"/>
      <c r="AG90" s="13"/>
      <c r="AX90" s="13"/>
    </row>
    <row r="91" spans="18:50" x14ac:dyDescent="0.25">
      <c r="R91" s="13"/>
      <c r="AG91" s="13"/>
      <c r="AX91" s="13"/>
    </row>
    <row r="92" spans="18:50" x14ac:dyDescent="0.25">
      <c r="R92" s="13"/>
      <c r="AG92" s="13"/>
      <c r="AX92" s="13"/>
    </row>
    <row r="93" spans="18:50" x14ac:dyDescent="0.25">
      <c r="R93" s="13"/>
      <c r="AG93" s="13"/>
      <c r="AX93" s="13"/>
    </row>
    <row r="94" spans="18:50" x14ac:dyDescent="0.25">
      <c r="R94" s="13"/>
      <c r="AG94" s="13"/>
      <c r="AX94" s="13"/>
    </row>
    <row r="95" spans="18:50" x14ac:dyDescent="0.25">
      <c r="R95" s="13"/>
      <c r="AG95" s="13"/>
      <c r="AX95" s="13"/>
    </row>
    <row r="96" spans="18:50" x14ac:dyDescent="0.25">
      <c r="R96" s="13"/>
      <c r="AG96" s="13"/>
      <c r="AX96" s="13"/>
    </row>
    <row r="97" spans="18:50" x14ac:dyDescent="0.25">
      <c r="R97" s="13"/>
      <c r="AG97" s="13"/>
      <c r="AX97" s="13"/>
    </row>
    <row r="98" spans="18:50" x14ac:dyDescent="0.25">
      <c r="R98" s="13"/>
      <c r="AG98" s="13"/>
      <c r="AX98" s="13"/>
    </row>
    <row r="99" spans="18:50" x14ac:dyDescent="0.25">
      <c r="R99" s="13"/>
      <c r="AG99" s="13"/>
      <c r="AX99" s="13"/>
    </row>
    <row r="100" spans="18:50" x14ac:dyDescent="0.25">
      <c r="R100" s="13"/>
      <c r="AG100" s="13"/>
      <c r="AX100" s="13"/>
    </row>
    <row r="101" spans="18:50" x14ac:dyDescent="0.25">
      <c r="R101" s="13"/>
      <c r="AG101" s="13"/>
      <c r="AX101" s="13"/>
    </row>
    <row r="102" spans="18:50" x14ac:dyDescent="0.25">
      <c r="R102" s="13"/>
      <c r="AG102" s="13"/>
      <c r="AX102" s="13"/>
    </row>
    <row r="103" spans="18:50" x14ac:dyDescent="0.25">
      <c r="R103" s="13"/>
      <c r="AG103" s="13"/>
      <c r="AX103" s="13"/>
    </row>
    <row r="104" spans="18:50" x14ac:dyDescent="0.25">
      <c r="R104" s="13"/>
      <c r="AG104" s="13"/>
      <c r="AX104" s="13"/>
    </row>
    <row r="105" spans="18:50" x14ac:dyDescent="0.25">
      <c r="R105" s="13"/>
      <c r="AG105" s="13"/>
      <c r="AX105" s="13"/>
    </row>
    <row r="106" spans="18:50" x14ac:dyDescent="0.25">
      <c r="R106" s="13"/>
      <c r="AG106" s="13"/>
      <c r="AX106" s="13"/>
    </row>
    <row r="107" spans="18:50" x14ac:dyDescent="0.25">
      <c r="R107" s="13"/>
      <c r="AG107" s="13"/>
      <c r="AX107" s="13"/>
    </row>
    <row r="108" spans="18:50" x14ac:dyDescent="0.25">
      <c r="R108" s="13"/>
      <c r="AG108" s="13"/>
      <c r="AX108" s="13"/>
    </row>
    <row r="109" spans="18:50" x14ac:dyDescent="0.25">
      <c r="R109" s="13"/>
      <c r="AG109" s="13"/>
      <c r="AX109" s="13"/>
    </row>
    <row r="110" spans="18:50" x14ac:dyDescent="0.25">
      <c r="R110" s="13"/>
      <c r="AG110" s="13"/>
      <c r="AX110" s="13"/>
    </row>
    <row r="111" spans="18:50" x14ac:dyDescent="0.25">
      <c r="R111" s="13"/>
      <c r="AG111" s="13"/>
      <c r="AX111" s="13"/>
    </row>
    <row r="112" spans="18:50" x14ac:dyDescent="0.25">
      <c r="R112" s="13"/>
      <c r="AG112" s="13"/>
      <c r="AX112" s="13"/>
    </row>
    <row r="113" spans="18:50" x14ac:dyDescent="0.25">
      <c r="R113" s="979"/>
      <c r="AG113" s="979"/>
      <c r="AX113" s="979"/>
    </row>
    <row r="114" spans="18:50" x14ac:dyDescent="0.25">
      <c r="R114" s="13"/>
      <c r="AG114" s="13"/>
      <c r="AX114" s="13"/>
    </row>
    <row r="115" spans="18:50" x14ac:dyDescent="0.25">
      <c r="R115" s="13"/>
      <c r="AG115" s="13"/>
      <c r="AX115" s="13"/>
    </row>
    <row r="116" spans="18:50" x14ac:dyDescent="0.25">
      <c r="R116" s="13"/>
      <c r="AG116" s="13"/>
      <c r="AX116" s="13"/>
    </row>
    <row r="117" spans="18:50" x14ac:dyDescent="0.25">
      <c r="R117" s="13"/>
      <c r="AG117" s="13"/>
      <c r="AX117" s="13"/>
    </row>
    <row r="118" spans="18:50" x14ac:dyDescent="0.25">
      <c r="R118" s="13"/>
      <c r="AG118" s="13"/>
      <c r="AX118" s="13"/>
    </row>
    <row r="119" spans="18:50" x14ac:dyDescent="0.25">
      <c r="R119" s="13"/>
      <c r="AG119" s="13"/>
      <c r="AX119" s="13"/>
    </row>
    <row r="120" spans="18:50" x14ac:dyDescent="0.25">
      <c r="R120" s="13"/>
      <c r="AG120" s="13"/>
      <c r="AX120" s="13"/>
    </row>
    <row r="121" spans="18:50" x14ac:dyDescent="0.25">
      <c r="R121" s="13"/>
      <c r="AG121" s="13"/>
      <c r="AX121" s="13"/>
    </row>
    <row r="122" spans="18:50" x14ac:dyDescent="0.25">
      <c r="R122" s="13"/>
      <c r="AG122" s="13"/>
      <c r="AX122" s="13"/>
    </row>
    <row r="123" spans="18:50" x14ac:dyDescent="0.25">
      <c r="R123" s="13"/>
      <c r="AG123" s="13"/>
      <c r="AX123" s="13"/>
    </row>
    <row r="124" spans="18:50" x14ac:dyDescent="0.25">
      <c r="R124" s="13"/>
      <c r="AG124" s="13"/>
      <c r="AX124" s="13"/>
    </row>
    <row r="125" spans="18:50" x14ac:dyDescent="0.25">
      <c r="R125" s="13"/>
      <c r="AG125" s="13"/>
      <c r="AX125" s="13"/>
    </row>
    <row r="126" spans="18:50" x14ac:dyDescent="0.25">
      <c r="R126" s="13"/>
      <c r="AG126" s="13"/>
      <c r="AX126" s="13"/>
    </row>
    <row r="127" spans="18:50" x14ac:dyDescent="0.25">
      <c r="R127" s="13"/>
      <c r="AG127" s="13"/>
      <c r="AX127" s="13"/>
    </row>
    <row r="128" spans="18:50" x14ac:dyDescent="0.25">
      <c r="R128" s="13"/>
      <c r="AG128" s="13"/>
      <c r="AX128" s="13"/>
    </row>
    <row r="129" spans="18:50" x14ac:dyDescent="0.25">
      <c r="R129" s="13"/>
      <c r="AG129" s="13"/>
      <c r="AX129" s="13"/>
    </row>
    <row r="130" spans="18:50" x14ac:dyDescent="0.25">
      <c r="R130" s="13"/>
      <c r="AG130" s="13"/>
      <c r="AX130" s="13"/>
    </row>
    <row r="131" spans="18:50" x14ac:dyDescent="0.25">
      <c r="R131" s="13"/>
      <c r="AG131" s="13"/>
      <c r="AX131" s="13"/>
    </row>
    <row r="132" spans="18:50" x14ac:dyDescent="0.25">
      <c r="R132" s="980"/>
      <c r="AG132" s="980"/>
      <c r="AX132" s="980"/>
    </row>
    <row r="133" spans="18:50" x14ac:dyDescent="0.25">
      <c r="R133" s="980"/>
      <c r="AG133" s="980"/>
      <c r="AX133" s="980"/>
    </row>
    <row r="134" spans="18:50" x14ac:dyDescent="0.25">
      <c r="R134" s="980"/>
      <c r="AG134" s="980"/>
      <c r="AX134" s="980"/>
    </row>
    <row r="135" spans="18:50" x14ac:dyDescent="0.25">
      <c r="R135" s="980"/>
      <c r="AG135" s="980"/>
      <c r="AX135" s="980"/>
    </row>
    <row r="136" spans="18:50" x14ac:dyDescent="0.25">
      <c r="R136" s="980"/>
      <c r="AG136" s="980"/>
      <c r="AX136" s="980"/>
    </row>
    <row r="137" spans="18:50" x14ac:dyDescent="0.25">
      <c r="R137" s="980"/>
      <c r="AG137" s="980"/>
      <c r="AX137" s="980"/>
    </row>
    <row r="138" spans="18:50" x14ac:dyDescent="0.25">
      <c r="R138" s="980"/>
      <c r="AG138" s="980"/>
      <c r="AX138" s="980"/>
    </row>
    <row r="139" spans="18:50" x14ac:dyDescent="0.25">
      <c r="R139" s="980"/>
      <c r="AG139" s="980"/>
      <c r="AX139" s="980"/>
    </row>
    <row r="140" spans="18:50" x14ac:dyDescent="0.25">
      <c r="R140" s="980"/>
      <c r="AG140" s="980"/>
      <c r="AX140" s="980"/>
    </row>
    <row r="141" spans="18:50" x14ac:dyDescent="0.25">
      <c r="R141" s="980"/>
      <c r="AG141" s="980"/>
      <c r="AX141" s="980"/>
    </row>
    <row r="142" spans="18:50" x14ac:dyDescent="0.25">
      <c r="R142" s="980"/>
      <c r="AG142" s="980"/>
      <c r="AX142" s="980"/>
    </row>
    <row r="143" spans="18:50" x14ac:dyDescent="0.25">
      <c r="R143" s="980"/>
      <c r="AG143" s="980"/>
      <c r="AX143" s="980"/>
    </row>
    <row r="144" spans="18:50" x14ac:dyDescent="0.25">
      <c r="R144" s="980"/>
      <c r="AG144" s="980"/>
      <c r="AX144" s="980"/>
    </row>
    <row r="145" spans="18:50" x14ac:dyDescent="0.25">
      <c r="R145" s="980"/>
      <c r="AG145" s="980"/>
      <c r="AX145" s="980"/>
    </row>
    <row r="146" spans="18:50" x14ac:dyDescent="0.25">
      <c r="R146" s="980"/>
      <c r="AG146" s="980"/>
      <c r="AX146" s="980"/>
    </row>
    <row r="147" spans="18:50" x14ac:dyDescent="0.25">
      <c r="R147" s="980"/>
      <c r="AG147" s="980"/>
      <c r="AX147" s="980"/>
    </row>
    <row r="148" spans="18:50" x14ac:dyDescent="0.25">
      <c r="R148" s="980"/>
      <c r="AG148" s="980"/>
      <c r="AX148" s="980"/>
    </row>
    <row r="149" spans="18:50" x14ac:dyDescent="0.25">
      <c r="R149" s="980"/>
      <c r="AG149" s="980"/>
      <c r="AX149" s="980"/>
    </row>
    <row r="150" spans="18:50" x14ac:dyDescent="0.25">
      <c r="R150" s="980"/>
      <c r="AG150" s="980"/>
      <c r="AX150" s="980"/>
    </row>
    <row r="151" spans="18:50" x14ac:dyDescent="0.25">
      <c r="R151" s="980"/>
      <c r="AG151" s="980"/>
      <c r="AX151" s="980"/>
    </row>
    <row r="152" spans="18:50" x14ac:dyDescent="0.25">
      <c r="R152" s="980"/>
      <c r="AG152" s="980"/>
      <c r="AX152" s="980"/>
    </row>
    <row r="153" spans="18:50" x14ac:dyDescent="0.25">
      <c r="R153" s="980"/>
      <c r="AG153" s="980"/>
      <c r="AX153" s="980"/>
    </row>
    <row r="154" spans="18:50" x14ac:dyDescent="0.25">
      <c r="R154" s="980"/>
      <c r="AG154" s="980"/>
      <c r="AX154" s="980"/>
    </row>
    <row r="155" spans="18:50" x14ac:dyDescent="0.25">
      <c r="R155" s="980"/>
      <c r="AG155" s="980"/>
      <c r="AX155" s="980"/>
    </row>
    <row r="156" spans="18:50" x14ac:dyDescent="0.25">
      <c r="R156" s="980"/>
      <c r="AG156" s="980"/>
      <c r="AX156" s="980"/>
    </row>
    <row r="157" spans="18:50" x14ac:dyDescent="0.25">
      <c r="R157" s="980"/>
      <c r="AG157" s="980"/>
      <c r="AX157" s="980"/>
    </row>
    <row r="158" spans="18:50" x14ac:dyDescent="0.25">
      <c r="R158" s="980"/>
      <c r="AG158" s="980"/>
      <c r="AX158" s="980"/>
    </row>
    <row r="159" spans="18:50" x14ac:dyDescent="0.25">
      <c r="R159" s="980"/>
      <c r="AG159" s="980"/>
      <c r="AX159" s="980"/>
    </row>
    <row r="160" spans="18:50" x14ac:dyDescent="0.25">
      <c r="R160" s="980"/>
      <c r="AG160" s="980"/>
      <c r="AX160" s="980"/>
    </row>
    <row r="161" spans="18:50" x14ac:dyDescent="0.25">
      <c r="R161" s="980"/>
      <c r="AG161" s="980"/>
      <c r="AX161" s="980"/>
    </row>
    <row r="162" spans="18:50" x14ac:dyDescent="0.25">
      <c r="R162" s="980"/>
      <c r="AG162" s="980"/>
      <c r="AX162" s="980"/>
    </row>
    <row r="163" spans="18:50" x14ac:dyDescent="0.25">
      <c r="R163" s="980"/>
      <c r="AG163" s="980"/>
      <c r="AX163" s="980"/>
    </row>
    <row r="164" spans="18:50" x14ac:dyDescent="0.25">
      <c r="R164" s="980"/>
      <c r="AG164" s="980"/>
      <c r="AX164" s="980"/>
    </row>
    <row r="165" spans="18:50" x14ac:dyDescent="0.25">
      <c r="R165" s="980"/>
      <c r="AG165" s="980"/>
      <c r="AX165" s="980"/>
    </row>
    <row r="166" spans="18:50" x14ac:dyDescent="0.25">
      <c r="R166" s="980"/>
      <c r="AG166" s="980"/>
      <c r="AX166" s="980"/>
    </row>
    <row r="167" spans="18:50" x14ac:dyDescent="0.25">
      <c r="R167" s="980"/>
      <c r="AG167" s="980"/>
      <c r="AX167" s="980"/>
    </row>
    <row r="168" spans="18:50" x14ac:dyDescent="0.25">
      <c r="R168" s="980"/>
      <c r="AG168" s="980"/>
      <c r="AX168" s="980"/>
    </row>
    <row r="169" spans="18:50" x14ac:dyDescent="0.25">
      <c r="R169" s="980"/>
      <c r="AG169" s="980"/>
      <c r="AX169" s="980"/>
    </row>
    <row r="170" spans="18:50" x14ac:dyDescent="0.25">
      <c r="R170" s="980"/>
      <c r="AG170" s="980"/>
      <c r="AX170" s="980"/>
    </row>
    <row r="171" spans="18:50" x14ac:dyDescent="0.25">
      <c r="R171" s="980"/>
      <c r="AG171" s="980"/>
      <c r="AX171" s="980"/>
    </row>
    <row r="172" spans="18:50" x14ac:dyDescent="0.25">
      <c r="R172" s="980"/>
      <c r="AG172" s="980"/>
      <c r="AX172" s="980"/>
    </row>
    <row r="173" spans="18:50" x14ac:dyDescent="0.25">
      <c r="R173" s="980"/>
      <c r="AG173" s="980"/>
      <c r="AX173" s="980"/>
    </row>
    <row r="174" spans="18:50" x14ac:dyDescent="0.25">
      <c r="R174" s="980"/>
      <c r="AG174" s="980"/>
      <c r="AX174" s="980"/>
    </row>
    <row r="175" spans="18:50" x14ac:dyDescent="0.25">
      <c r="R175" s="980"/>
      <c r="AG175" s="980"/>
      <c r="AX175" s="980"/>
    </row>
    <row r="176" spans="18:50" x14ac:dyDescent="0.25">
      <c r="R176" s="980"/>
      <c r="AG176" s="980"/>
      <c r="AX176" s="980"/>
    </row>
    <row r="177" spans="18:50" x14ac:dyDescent="0.25">
      <c r="R177" s="980"/>
      <c r="AG177" s="980"/>
      <c r="AX177" s="980"/>
    </row>
    <row r="178" spans="18:50" x14ac:dyDescent="0.25">
      <c r="R178" s="980"/>
      <c r="AG178" s="980"/>
      <c r="AX178" s="980"/>
    </row>
    <row r="179" spans="18:50" x14ac:dyDescent="0.25">
      <c r="R179" s="980"/>
      <c r="AG179" s="980"/>
      <c r="AX179" s="980"/>
    </row>
    <row r="180" spans="18:50" x14ac:dyDescent="0.25">
      <c r="R180" s="980"/>
      <c r="AG180" s="980"/>
      <c r="AX180" s="980"/>
    </row>
    <row r="181" spans="18:50" x14ac:dyDescent="0.25">
      <c r="R181" s="980"/>
      <c r="AG181" s="980"/>
      <c r="AX181" s="980"/>
    </row>
    <row r="182" spans="18:50" x14ac:dyDescent="0.25">
      <c r="R182" s="980"/>
      <c r="AG182" s="980"/>
      <c r="AX182" s="980"/>
    </row>
    <row r="183" spans="18:50" x14ac:dyDescent="0.25">
      <c r="R183" s="980"/>
      <c r="AG183" s="980"/>
      <c r="AX183" s="980"/>
    </row>
    <row r="184" spans="18:50" x14ac:dyDescent="0.25">
      <c r="R184" s="980"/>
      <c r="AG184" s="980"/>
      <c r="AX184" s="980"/>
    </row>
  </sheetData>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B131"/>
  <sheetViews>
    <sheetView showGridLines="0" zoomScale="80" zoomScaleNormal="80" workbookViewId="0"/>
  </sheetViews>
  <sheetFormatPr defaultColWidth="11.42578125" defaultRowHeight="15" x14ac:dyDescent="0.25"/>
  <cols>
    <col min="1" max="2" width="14.140625" customWidth="1"/>
    <col min="3" max="3" width="19.7109375" customWidth="1"/>
    <col min="4" max="4" width="14.140625" customWidth="1"/>
    <col min="5" max="5" width="19.7109375" customWidth="1"/>
    <col min="6" max="18" width="9.140625" customWidth="1"/>
    <col min="19" max="20" width="14.140625" customWidth="1"/>
    <col min="21" max="21" width="19.7109375" customWidth="1"/>
    <col min="22" max="22" width="14.140625" customWidth="1"/>
    <col min="23" max="23" width="19.7109375" customWidth="1"/>
    <col min="24" max="35" width="9.140625" customWidth="1"/>
    <col min="36" max="36" width="25.7109375" customWidth="1"/>
    <col min="37" max="37" width="9.140625" customWidth="1"/>
    <col min="38" max="39" width="14.140625" customWidth="1"/>
    <col min="40" max="40" width="19.7109375" customWidth="1"/>
    <col min="41" max="41" width="14.140625" customWidth="1"/>
    <col min="42" max="42" width="19.7109375" customWidth="1"/>
    <col min="43" max="53" width="9.140625" customWidth="1"/>
    <col min="54" max="54" width="20.7109375" customWidth="1"/>
    <col min="55" max="55" width="9.140625" customWidth="1"/>
    <col min="56" max="57" width="14.140625" customWidth="1"/>
    <col min="58" max="58" width="19.7109375" customWidth="1"/>
    <col min="59" max="59" width="14.140625" customWidth="1"/>
    <col min="60" max="60" width="19.7109375" customWidth="1"/>
    <col min="61" max="72" width="9.140625" customWidth="1"/>
    <col min="73" max="73" width="31.7109375" customWidth="1"/>
    <col min="74" max="74" width="9.140625" customWidth="1"/>
    <col min="75" max="75" width="14.140625" customWidth="1"/>
    <col min="76" max="76" width="20.5703125" bestFit="1" customWidth="1"/>
    <col min="77" max="78" width="14.140625" customWidth="1"/>
    <col min="79" max="200" width="9.140625" customWidth="1"/>
  </cols>
  <sheetData>
    <row r="1" spans="1:80" ht="20.25" x14ac:dyDescent="0.3">
      <c r="A1" s="6" t="s">
        <v>298</v>
      </c>
      <c r="R1" s="13"/>
      <c r="AK1" s="13"/>
      <c r="BC1" s="13"/>
      <c r="BV1" s="13"/>
    </row>
    <row r="2" spans="1:80" x14ac:dyDescent="0.25">
      <c r="A2" s="2" t="s">
        <v>781</v>
      </c>
      <c r="R2" s="13"/>
      <c r="AK2" s="13"/>
      <c r="BC2" s="13"/>
      <c r="BV2" s="13"/>
    </row>
    <row r="3" spans="1:80" ht="20.25" x14ac:dyDescent="0.3">
      <c r="A3" s="7" t="s">
        <v>9</v>
      </c>
      <c r="R3" s="13"/>
      <c r="S3" s="7" t="s">
        <v>10</v>
      </c>
      <c r="AK3" s="13"/>
      <c r="AL3" s="7" t="s">
        <v>12</v>
      </c>
      <c r="BC3" s="13"/>
      <c r="BD3" s="7" t="s">
        <v>13</v>
      </c>
      <c r="BV3" s="13"/>
      <c r="BW3" s="7" t="s">
        <v>14</v>
      </c>
    </row>
    <row r="4" spans="1:80" x14ac:dyDescent="0.25">
      <c r="R4" s="13"/>
      <c r="AK4" s="13"/>
      <c r="BC4" s="13"/>
      <c r="BV4" s="13"/>
    </row>
    <row r="5" spans="1:80" ht="15.75" x14ac:dyDescent="0.25">
      <c r="A5" s="8" t="s">
        <v>299</v>
      </c>
      <c r="G5" s="8" t="s">
        <v>328</v>
      </c>
      <c r="R5" s="13"/>
      <c r="S5" s="8" t="s">
        <v>300</v>
      </c>
      <c r="Y5" s="8" t="s">
        <v>329</v>
      </c>
      <c r="AK5" s="13"/>
      <c r="AL5" s="8" t="s">
        <v>305</v>
      </c>
      <c r="AR5" s="8" t="s">
        <v>334</v>
      </c>
      <c r="BC5" s="13"/>
      <c r="BD5" s="8" t="s">
        <v>310</v>
      </c>
      <c r="BJ5" s="8" t="s">
        <v>339</v>
      </c>
      <c r="BV5" s="13"/>
      <c r="BW5" s="8" t="s">
        <v>315</v>
      </c>
      <c r="CB5" s="8" t="s">
        <v>763</v>
      </c>
    </row>
    <row r="6" spans="1:80" x14ac:dyDescent="0.25">
      <c r="A6" s="2" t="s">
        <v>9</v>
      </c>
      <c r="B6" s="2"/>
      <c r="C6" s="2"/>
      <c r="D6" s="2"/>
      <c r="E6" s="2"/>
      <c r="R6" s="13"/>
      <c r="S6" s="2" t="s">
        <v>33</v>
      </c>
      <c r="T6" s="2"/>
      <c r="U6" s="2"/>
      <c r="V6" s="2"/>
      <c r="W6" s="2"/>
      <c r="AK6" s="13"/>
      <c r="AL6" s="2" t="s">
        <v>33</v>
      </c>
      <c r="AM6" s="2"/>
      <c r="AN6" s="2"/>
      <c r="AO6" s="2"/>
      <c r="AP6" s="2"/>
      <c r="BC6" s="13"/>
      <c r="BD6" s="2" t="s">
        <v>33</v>
      </c>
      <c r="BE6" s="2"/>
      <c r="BF6" s="2"/>
      <c r="BG6" s="2"/>
      <c r="BH6" s="2"/>
      <c r="BV6" s="13"/>
      <c r="BW6" s="2" t="s">
        <v>33</v>
      </c>
      <c r="BX6" s="2"/>
      <c r="BY6" s="2"/>
      <c r="BZ6" s="2"/>
    </row>
    <row r="7" spans="1:80" x14ac:dyDescent="0.25">
      <c r="A7" s="9" t="s">
        <v>17</v>
      </c>
      <c r="B7" s="12" t="s">
        <v>18</v>
      </c>
      <c r="C7" s="229" t="s">
        <v>19</v>
      </c>
      <c r="D7" s="229" t="s">
        <v>20</v>
      </c>
      <c r="E7" s="232" t="s">
        <v>21</v>
      </c>
      <c r="R7" s="13"/>
      <c r="S7" s="9" t="s">
        <v>17</v>
      </c>
      <c r="T7" s="12" t="s">
        <v>34</v>
      </c>
      <c r="U7" s="235" t="s">
        <v>19</v>
      </c>
      <c r="V7" s="235" t="s">
        <v>20</v>
      </c>
      <c r="W7" s="238" t="s">
        <v>21</v>
      </c>
      <c r="AK7" s="13"/>
      <c r="AL7" s="9" t="s">
        <v>17</v>
      </c>
      <c r="AM7" s="12" t="s">
        <v>56</v>
      </c>
      <c r="AN7" s="265" t="s">
        <v>19</v>
      </c>
      <c r="AO7" s="265" t="s">
        <v>20</v>
      </c>
      <c r="AP7" s="268" t="s">
        <v>21</v>
      </c>
      <c r="BC7" s="13"/>
      <c r="BD7" s="9" t="s">
        <v>17</v>
      </c>
      <c r="BE7" s="12" t="s">
        <v>34</v>
      </c>
      <c r="BF7" s="295" t="s">
        <v>19</v>
      </c>
      <c r="BG7" s="295" t="s">
        <v>20</v>
      </c>
      <c r="BH7" s="298" t="s">
        <v>21</v>
      </c>
      <c r="BV7" s="13"/>
      <c r="BW7" s="9" t="s">
        <v>17</v>
      </c>
      <c r="BX7" s="12" t="s">
        <v>512</v>
      </c>
      <c r="BY7" s="325" t="s">
        <v>35</v>
      </c>
      <c r="BZ7" s="328" t="s">
        <v>36</v>
      </c>
    </row>
    <row r="8" spans="1:80" x14ac:dyDescent="0.25">
      <c r="A8" s="9" t="s">
        <v>22</v>
      </c>
      <c r="B8" s="12" t="s">
        <v>23</v>
      </c>
      <c r="C8" s="229">
        <v>24.7925412891415</v>
      </c>
      <c r="D8" s="229">
        <v>32.295126076308698</v>
      </c>
      <c r="E8" s="232">
        <v>48.766977521615097</v>
      </c>
      <c r="R8" s="13"/>
      <c r="S8" s="9" t="s">
        <v>22</v>
      </c>
      <c r="T8" s="12" t="s">
        <v>35</v>
      </c>
      <c r="U8" s="235">
        <v>25.889476406632902</v>
      </c>
      <c r="V8" s="235">
        <v>32.4251516245386</v>
      </c>
      <c r="W8" s="238">
        <v>44.808262075227397</v>
      </c>
      <c r="AK8" s="13"/>
      <c r="AL8" s="9" t="s">
        <v>22</v>
      </c>
      <c r="AM8" s="12" t="s">
        <v>57</v>
      </c>
      <c r="AN8" s="265">
        <v>24.4987948059999</v>
      </c>
      <c r="AO8" s="265">
        <v>30.4581289473272</v>
      </c>
      <c r="AP8" s="268">
        <v>40.896050618317901</v>
      </c>
      <c r="BC8" s="13"/>
      <c r="BD8" s="9" t="s">
        <v>22</v>
      </c>
      <c r="BE8" s="12" t="s">
        <v>63</v>
      </c>
      <c r="BF8" s="295">
        <v>27.591202775282401</v>
      </c>
      <c r="BG8" s="295">
        <v>34.927862047657399</v>
      </c>
      <c r="BH8" s="298">
        <v>50.748755884330897</v>
      </c>
      <c r="BV8" s="13"/>
      <c r="BW8" s="9" t="s">
        <v>27</v>
      </c>
      <c r="BX8" s="12" t="s">
        <v>316</v>
      </c>
      <c r="BY8" s="325">
        <v>38.831768062343201</v>
      </c>
      <c r="BZ8" s="328">
        <v>42.221048791802701</v>
      </c>
    </row>
    <row r="9" spans="1:80" x14ac:dyDescent="0.25">
      <c r="A9" s="10" t="s">
        <v>24</v>
      </c>
      <c r="B9" s="2" t="s">
        <v>23</v>
      </c>
      <c r="C9" s="231">
        <v>25.696033416573002</v>
      </c>
      <c r="D9" s="231">
        <v>32.035076738474999</v>
      </c>
      <c r="E9" s="233">
        <v>48.250107889797498</v>
      </c>
      <c r="R9" s="13"/>
      <c r="S9" s="10" t="s">
        <v>24</v>
      </c>
      <c r="T9" s="2" t="s">
        <v>35</v>
      </c>
      <c r="U9" s="237">
        <v>26.043106398924099</v>
      </c>
      <c r="V9" s="237">
        <v>32.411503309893</v>
      </c>
      <c r="W9" s="239">
        <v>45.142926736855799</v>
      </c>
      <c r="AK9" s="13"/>
      <c r="AL9" s="10" t="s">
        <v>24</v>
      </c>
      <c r="AM9" s="2" t="s">
        <v>57</v>
      </c>
      <c r="AN9" s="267">
        <v>25.592292775322399</v>
      </c>
      <c r="AO9" s="267">
        <v>31.566798618374001</v>
      </c>
      <c r="AP9" s="269">
        <v>42.198337494536098</v>
      </c>
      <c r="BC9" s="13"/>
      <c r="BD9" s="10" t="s">
        <v>24</v>
      </c>
      <c r="BE9" s="2" t="s">
        <v>63</v>
      </c>
      <c r="BF9" s="297">
        <v>27.365964016212001</v>
      </c>
      <c r="BG9" s="297">
        <v>34.509671502333603</v>
      </c>
      <c r="BH9" s="299">
        <v>50.144230078549498</v>
      </c>
      <c r="BV9" s="13"/>
      <c r="BW9" s="10" t="s">
        <v>27</v>
      </c>
      <c r="BX9" s="2" t="s">
        <v>317</v>
      </c>
      <c r="BY9" s="327">
        <v>31.141251230623102</v>
      </c>
      <c r="BZ9" s="329">
        <v>33.357644229315497</v>
      </c>
    </row>
    <row r="10" spans="1:80" x14ac:dyDescent="0.25">
      <c r="A10" s="10" t="s">
        <v>25</v>
      </c>
      <c r="B10" s="2" t="s">
        <v>23</v>
      </c>
      <c r="C10" s="231">
        <v>27.316859770577501</v>
      </c>
      <c r="D10" s="231">
        <v>33.905879665324498</v>
      </c>
      <c r="E10" s="233">
        <v>51.813035353739302</v>
      </c>
      <c r="R10" s="13"/>
      <c r="S10" s="10" t="s">
        <v>25</v>
      </c>
      <c r="T10" s="2" t="s">
        <v>35</v>
      </c>
      <c r="U10" s="237">
        <v>26.132456528321899</v>
      </c>
      <c r="V10" s="237">
        <v>32.509724680589102</v>
      </c>
      <c r="W10" s="239">
        <v>45.398317991004703</v>
      </c>
      <c r="AK10" s="13"/>
      <c r="AL10" s="10" t="s">
        <v>25</v>
      </c>
      <c r="AM10" s="2" t="s">
        <v>57</v>
      </c>
      <c r="AN10" s="267">
        <v>26.3054183638396</v>
      </c>
      <c r="AO10" s="267">
        <v>32.707680800121999</v>
      </c>
      <c r="AP10" s="269">
        <v>44.683089864439602</v>
      </c>
      <c r="BC10" s="13"/>
      <c r="BD10" s="10" t="s">
        <v>25</v>
      </c>
      <c r="BE10" s="2" t="s">
        <v>63</v>
      </c>
      <c r="BF10" s="297">
        <v>27.682420751954901</v>
      </c>
      <c r="BG10" s="297">
        <v>34.9840128863692</v>
      </c>
      <c r="BH10" s="299">
        <v>52.011555643548597</v>
      </c>
      <c r="BV10" s="13"/>
      <c r="BW10" s="10" t="s">
        <v>27</v>
      </c>
      <c r="BX10" s="2" t="s">
        <v>318</v>
      </c>
      <c r="BY10" s="327">
        <v>28.5784505507443</v>
      </c>
      <c r="BZ10" s="329">
        <v>30.493480137161999</v>
      </c>
    </row>
    <row r="11" spans="1:80" x14ac:dyDescent="0.25">
      <c r="A11" s="10" t="s">
        <v>26</v>
      </c>
      <c r="B11" s="2" t="s">
        <v>23</v>
      </c>
      <c r="C11" s="231">
        <v>25.208403532527999</v>
      </c>
      <c r="D11" s="231">
        <v>31.645249025419901</v>
      </c>
      <c r="E11" s="233">
        <v>48.3125312578657</v>
      </c>
      <c r="R11" s="13"/>
      <c r="S11" s="10" t="s">
        <v>26</v>
      </c>
      <c r="T11" s="2" t="s">
        <v>35</v>
      </c>
      <c r="U11" s="237">
        <v>25.0395658464845</v>
      </c>
      <c r="V11" s="237">
        <v>31.642927197747898</v>
      </c>
      <c r="W11" s="239">
        <v>45.364371152970399</v>
      </c>
      <c r="AK11" s="13"/>
      <c r="AL11" s="10" t="s">
        <v>26</v>
      </c>
      <c r="AM11" s="2" t="s">
        <v>57</v>
      </c>
      <c r="AN11" s="267">
        <v>25.433968091013298</v>
      </c>
      <c r="AO11" s="267">
        <v>32.109530208825497</v>
      </c>
      <c r="AP11" s="269">
        <v>45.143806717643699</v>
      </c>
      <c r="BC11" s="13"/>
      <c r="BD11" s="10" t="s">
        <v>26</v>
      </c>
      <c r="BE11" s="2" t="s">
        <v>63</v>
      </c>
      <c r="BF11" s="297">
        <v>26.5002220983271</v>
      </c>
      <c r="BG11" s="297">
        <v>34.0634490728524</v>
      </c>
      <c r="BH11" s="299">
        <v>52.245789169099098</v>
      </c>
      <c r="BV11" s="13"/>
      <c r="BW11" s="10" t="s">
        <v>27</v>
      </c>
      <c r="BX11" s="2" t="s">
        <v>319</v>
      </c>
      <c r="BY11" s="327">
        <v>27.275106053411001</v>
      </c>
      <c r="BZ11" s="329">
        <v>29.344471523596599</v>
      </c>
    </row>
    <row r="12" spans="1:80" x14ac:dyDescent="0.25">
      <c r="A12" s="10" t="s">
        <v>27</v>
      </c>
      <c r="B12" s="2" t="s">
        <v>23</v>
      </c>
      <c r="C12" s="231">
        <v>24.386278374702101</v>
      </c>
      <c r="D12" s="231">
        <v>30.499513473209401</v>
      </c>
      <c r="E12" s="233">
        <v>45.501193941085603</v>
      </c>
      <c r="R12" s="13"/>
      <c r="S12" s="10" t="s">
        <v>27</v>
      </c>
      <c r="T12" s="2" t="s">
        <v>35</v>
      </c>
      <c r="U12" s="237">
        <v>26.0155927594746</v>
      </c>
      <c r="V12" s="237">
        <v>32.915803034504201</v>
      </c>
      <c r="W12" s="239">
        <v>46.450040396860999</v>
      </c>
      <c r="AK12" s="13"/>
      <c r="AL12" s="10" t="s">
        <v>27</v>
      </c>
      <c r="AM12" s="2" t="s">
        <v>57</v>
      </c>
      <c r="AN12" s="267">
        <v>25.4799922651343</v>
      </c>
      <c r="AO12" s="267">
        <v>32.150080872086598</v>
      </c>
      <c r="AP12" s="269">
        <v>45.085739971545102</v>
      </c>
      <c r="BC12" s="13"/>
      <c r="BD12" s="10" t="s">
        <v>27</v>
      </c>
      <c r="BE12" s="2" t="s">
        <v>63</v>
      </c>
      <c r="BF12" s="297">
        <v>27.492937694212699</v>
      </c>
      <c r="BG12" s="297">
        <v>35.365083705637801</v>
      </c>
      <c r="BH12" s="299">
        <v>53.424821797348599</v>
      </c>
      <c r="BV12" s="13"/>
      <c r="BW12" s="10" t="s">
        <v>27</v>
      </c>
      <c r="BX12" s="2" t="s">
        <v>320</v>
      </c>
      <c r="BY12" s="327">
        <v>26.329468989666701</v>
      </c>
      <c r="BZ12" s="329">
        <v>28.523094666101098</v>
      </c>
    </row>
    <row r="13" spans="1:80" x14ac:dyDescent="0.25">
      <c r="A13" s="10" t="s">
        <v>22</v>
      </c>
      <c r="B13" s="2" t="s">
        <v>28</v>
      </c>
      <c r="C13" s="231">
        <v>27.993345981106</v>
      </c>
      <c r="D13" s="231">
        <v>34.719863149637497</v>
      </c>
      <c r="E13" s="233">
        <v>49.133787904740203</v>
      </c>
      <c r="R13" s="13"/>
      <c r="S13" s="10" t="s">
        <v>22</v>
      </c>
      <c r="T13" s="2" t="s">
        <v>36</v>
      </c>
      <c r="U13" s="237">
        <v>35.128944122091802</v>
      </c>
      <c r="V13" s="237">
        <v>45.231647433793299</v>
      </c>
      <c r="W13" s="239">
        <v>76.615171185721906</v>
      </c>
      <c r="AK13" s="13"/>
      <c r="AL13" s="10" t="s">
        <v>22</v>
      </c>
      <c r="AM13" s="2" t="s">
        <v>58</v>
      </c>
      <c r="AN13" s="267">
        <v>26.348764717900199</v>
      </c>
      <c r="AO13" s="267">
        <v>33.030918886087399</v>
      </c>
      <c r="AP13" s="269">
        <v>46.020871763526003</v>
      </c>
      <c r="BC13" s="13"/>
      <c r="BD13" s="10" t="s">
        <v>22</v>
      </c>
      <c r="BE13" s="2" t="s">
        <v>64</v>
      </c>
      <c r="BF13" s="297">
        <v>20.912088000680399</v>
      </c>
      <c r="BG13" s="297">
        <v>26.939696226101201</v>
      </c>
      <c r="BH13" s="299">
        <v>34.8553345853745</v>
      </c>
      <c r="BV13" s="13"/>
      <c r="BW13" s="10" t="s">
        <v>27</v>
      </c>
      <c r="BX13" s="2" t="s">
        <v>321</v>
      </c>
      <c r="BY13" s="327">
        <v>25.828647126400199</v>
      </c>
      <c r="BZ13" s="329">
        <v>27.996309031267199</v>
      </c>
    </row>
    <row r="14" spans="1:80" x14ac:dyDescent="0.25">
      <c r="A14" s="10" t="s">
        <v>24</v>
      </c>
      <c r="B14" s="2" t="s">
        <v>28</v>
      </c>
      <c r="C14" s="231">
        <v>27.101610807740801</v>
      </c>
      <c r="D14" s="231">
        <v>33.7173136942111</v>
      </c>
      <c r="E14" s="233">
        <v>47.479395870580298</v>
      </c>
      <c r="R14" s="13"/>
      <c r="S14" s="10" t="s">
        <v>24</v>
      </c>
      <c r="T14" s="2" t="s">
        <v>36</v>
      </c>
      <c r="U14" s="237">
        <v>32.445458979369498</v>
      </c>
      <c r="V14" s="237">
        <v>42.622440258009902</v>
      </c>
      <c r="W14" s="239">
        <v>74.847872182476294</v>
      </c>
      <c r="AK14" s="13"/>
      <c r="AL14" s="10" t="s">
        <v>24</v>
      </c>
      <c r="AM14" s="2" t="s">
        <v>58</v>
      </c>
      <c r="AN14" s="267">
        <v>26.174573560949899</v>
      </c>
      <c r="AO14" s="267">
        <v>32.712054968729298</v>
      </c>
      <c r="AP14" s="269">
        <v>46.164778458752203</v>
      </c>
      <c r="BC14" s="13"/>
      <c r="BD14" s="10" t="s">
        <v>24</v>
      </c>
      <c r="BE14" s="2" t="s">
        <v>64</v>
      </c>
      <c r="BF14" s="297">
        <v>20.225518324954201</v>
      </c>
      <c r="BG14" s="297">
        <v>26.247051639112499</v>
      </c>
      <c r="BH14" s="299">
        <v>33.518793082670904</v>
      </c>
      <c r="BV14" s="13"/>
      <c r="BW14" s="10" t="s">
        <v>27</v>
      </c>
      <c r="BX14" s="2" t="s">
        <v>322</v>
      </c>
      <c r="BY14" s="327">
        <v>25.398854996592299</v>
      </c>
      <c r="BZ14" s="329">
        <v>27.698310755625599</v>
      </c>
    </row>
    <row r="15" spans="1:80" x14ac:dyDescent="0.25">
      <c r="A15" s="10" t="s">
        <v>25</v>
      </c>
      <c r="B15" s="2" t="s">
        <v>28</v>
      </c>
      <c r="C15" s="231">
        <v>27.250479856757298</v>
      </c>
      <c r="D15" s="231">
        <v>34.1600645770989</v>
      </c>
      <c r="E15" s="233">
        <v>50.0953742680096</v>
      </c>
      <c r="R15" s="13"/>
      <c r="S15" s="10" t="s">
        <v>25</v>
      </c>
      <c r="T15" s="2" t="s">
        <v>36</v>
      </c>
      <c r="U15" s="237">
        <v>32.685652090305098</v>
      </c>
      <c r="V15" s="237">
        <v>43.653110491835697</v>
      </c>
      <c r="W15" s="239">
        <v>83.702264839573502</v>
      </c>
      <c r="AK15" s="13"/>
      <c r="AL15" s="10" t="s">
        <v>25</v>
      </c>
      <c r="AM15" s="2" t="s">
        <v>58</v>
      </c>
      <c r="AN15" s="267">
        <v>26.0753315031555</v>
      </c>
      <c r="AO15" s="267">
        <v>32.434118705221898</v>
      </c>
      <c r="AP15" s="269">
        <v>45.675529972755399</v>
      </c>
      <c r="BC15" s="13"/>
      <c r="BD15" s="10" t="s">
        <v>25</v>
      </c>
      <c r="BE15" s="2" t="s">
        <v>64</v>
      </c>
      <c r="BF15" s="297">
        <v>18.407487604145398</v>
      </c>
      <c r="BG15" s="297">
        <v>24.1584652083782</v>
      </c>
      <c r="BH15" s="299">
        <v>30.0231383693075</v>
      </c>
      <c r="BV15" s="13"/>
      <c r="BW15" s="11" t="s">
        <v>27</v>
      </c>
      <c r="BX15" s="4" t="s">
        <v>323</v>
      </c>
      <c r="BY15" s="326">
        <v>24.532044224956302</v>
      </c>
      <c r="BZ15" s="330">
        <v>26.746975158777801</v>
      </c>
    </row>
    <row r="16" spans="1:80" x14ac:dyDescent="0.25">
      <c r="A16" s="10" t="s">
        <v>26</v>
      </c>
      <c r="B16" s="2" t="s">
        <v>28</v>
      </c>
      <c r="C16" s="231">
        <v>26.297616624478898</v>
      </c>
      <c r="D16" s="231">
        <v>33.743137792229199</v>
      </c>
      <c r="E16" s="233">
        <v>51.649367200965401</v>
      </c>
      <c r="R16" s="13"/>
      <c r="S16" s="10" t="s">
        <v>26</v>
      </c>
      <c r="T16" s="2" t="s">
        <v>36</v>
      </c>
      <c r="U16" s="237">
        <v>29.584172846569899</v>
      </c>
      <c r="V16" s="237">
        <v>40.753116578344397</v>
      </c>
      <c r="W16" s="239">
        <v>78.353697194164397</v>
      </c>
      <c r="AK16" s="13"/>
      <c r="AL16" s="10" t="s">
        <v>26</v>
      </c>
      <c r="AM16" s="2" t="s">
        <v>58</v>
      </c>
      <c r="AN16" s="267">
        <v>24.919082885491299</v>
      </c>
      <c r="AO16" s="267">
        <v>31.501932654104799</v>
      </c>
      <c r="AP16" s="269">
        <v>45.434114930185999</v>
      </c>
      <c r="BC16" s="13"/>
      <c r="BD16" s="10" t="s">
        <v>26</v>
      </c>
      <c r="BE16" s="2" t="s">
        <v>64</v>
      </c>
      <c r="BF16" s="297">
        <v>18.5250427777673</v>
      </c>
      <c r="BG16" s="297">
        <v>23.656071257215999</v>
      </c>
      <c r="BH16" s="299">
        <v>29.806169681325699</v>
      </c>
      <c r="BV16" s="13"/>
    </row>
    <row r="17" spans="1:80" x14ac:dyDescent="0.25">
      <c r="A17" s="10" t="s">
        <v>27</v>
      </c>
      <c r="B17" s="2" t="s">
        <v>28</v>
      </c>
      <c r="C17" s="231">
        <v>28.571522459771298</v>
      </c>
      <c r="D17" s="231">
        <v>36.151993426054297</v>
      </c>
      <c r="E17" s="233">
        <v>53.051481576913197</v>
      </c>
      <c r="R17" s="13"/>
      <c r="S17" s="11" t="s">
        <v>27</v>
      </c>
      <c r="T17" s="4" t="s">
        <v>36</v>
      </c>
      <c r="U17" s="236">
        <v>30.6677853432635</v>
      </c>
      <c r="V17" s="236">
        <v>41.516928023132699</v>
      </c>
      <c r="W17" s="240">
        <v>76.140716022670802</v>
      </c>
      <c r="AK17" s="13"/>
      <c r="AL17" s="11" t="s">
        <v>27</v>
      </c>
      <c r="AM17" s="4" t="s">
        <v>58</v>
      </c>
      <c r="AN17" s="266">
        <v>26.195477422898499</v>
      </c>
      <c r="AO17" s="266">
        <v>33.133918683333299</v>
      </c>
      <c r="AP17" s="270">
        <v>46.821735676726902</v>
      </c>
      <c r="BC17" s="13"/>
      <c r="BD17" s="11" t="s">
        <v>27</v>
      </c>
      <c r="BE17" s="4" t="s">
        <v>64</v>
      </c>
      <c r="BF17" s="296">
        <v>20.826698030330402</v>
      </c>
      <c r="BG17" s="296">
        <v>25.9485119875404</v>
      </c>
      <c r="BH17" s="300">
        <v>32.477012610645097</v>
      </c>
      <c r="BV17" s="13"/>
    </row>
    <row r="18" spans="1:80" x14ac:dyDescent="0.25">
      <c r="A18" s="10" t="s">
        <v>22</v>
      </c>
      <c r="B18" s="2" t="s">
        <v>29</v>
      </c>
      <c r="C18" s="231">
        <v>34.236893976143399</v>
      </c>
      <c r="D18" s="231">
        <v>42.130635530737102</v>
      </c>
      <c r="E18" s="233">
        <v>62.248991794155799</v>
      </c>
      <c r="R18" s="13"/>
      <c r="AK18" s="13"/>
      <c r="BC18" s="13"/>
      <c r="BV18" s="13"/>
    </row>
    <row r="19" spans="1:80" x14ac:dyDescent="0.25">
      <c r="A19" s="10" t="s">
        <v>24</v>
      </c>
      <c r="B19" s="2" t="s">
        <v>29</v>
      </c>
      <c r="C19" s="231">
        <v>34.555580954765503</v>
      </c>
      <c r="D19" s="231">
        <v>42.0372925934115</v>
      </c>
      <c r="E19" s="233">
        <v>63.370282077072197</v>
      </c>
      <c r="R19" s="13"/>
      <c r="AK19" s="13"/>
      <c r="BC19" s="13"/>
      <c r="BV19" s="13"/>
    </row>
    <row r="20" spans="1:80" x14ac:dyDescent="0.25">
      <c r="A20" s="10" t="s">
        <v>25</v>
      </c>
      <c r="B20" s="2" t="s">
        <v>29</v>
      </c>
      <c r="C20" s="231">
        <v>33.255208816966601</v>
      </c>
      <c r="D20" s="231">
        <v>40.422351999326999</v>
      </c>
      <c r="E20" s="233">
        <v>60.2463702481474</v>
      </c>
      <c r="R20" s="13"/>
      <c r="AK20" s="13"/>
      <c r="BC20" s="13"/>
      <c r="BV20" s="13"/>
    </row>
    <row r="21" spans="1:80" x14ac:dyDescent="0.25">
      <c r="A21" s="10" t="s">
        <v>26</v>
      </c>
      <c r="B21" s="2" t="s">
        <v>29</v>
      </c>
      <c r="C21" s="231">
        <v>32.4775831818447</v>
      </c>
      <c r="D21" s="231">
        <v>39.639356510591803</v>
      </c>
      <c r="E21" s="233">
        <v>60.709890025395701</v>
      </c>
      <c r="R21" s="13"/>
      <c r="AK21" s="13"/>
      <c r="BC21" s="13"/>
      <c r="BV21" s="13"/>
    </row>
    <row r="22" spans="1:80" x14ac:dyDescent="0.25">
      <c r="A22" s="10" t="s">
        <v>27</v>
      </c>
      <c r="B22" s="2" t="s">
        <v>29</v>
      </c>
      <c r="C22" s="231">
        <v>33.591254630629301</v>
      </c>
      <c r="D22" s="231">
        <v>41.441336723985501</v>
      </c>
      <c r="E22" s="233">
        <v>63.859599026081398</v>
      </c>
      <c r="R22" s="13"/>
      <c r="AK22" s="13"/>
      <c r="BC22" s="13"/>
      <c r="BV22" s="13"/>
    </row>
    <row r="23" spans="1:80" x14ac:dyDescent="0.25">
      <c r="A23" s="10" t="s">
        <v>22</v>
      </c>
      <c r="B23" s="2" t="s">
        <v>30</v>
      </c>
      <c r="C23" s="231">
        <v>26.236148611011</v>
      </c>
      <c r="D23" s="231">
        <v>30.565127512240501</v>
      </c>
      <c r="E23" s="233">
        <v>40.733897137148702</v>
      </c>
      <c r="R23" s="13"/>
      <c r="AK23" s="13"/>
      <c r="BC23" s="13"/>
      <c r="BV23" s="13"/>
    </row>
    <row r="24" spans="1:80" x14ac:dyDescent="0.25">
      <c r="A24" s="10" t="s">
        <v>24</v>
      </c>
      <c r="B24" s="2" t="s">
        <v>30</v>
      </c>
      <c r="C24" s="231">
        <v>25.6027573859031</v>
      </c>
      <c r="D24" s="231">
        <v>29.657548430361199</v>
      </c>
      <c r="E24" s="233">
        <v>40.500110101895899</v>
      </c>
      <c r="R24" s="13"/>
      <c r="AK24" s="13"/>
      <c r="BC24" s="13"/>
      <c r="BV24" s="13"/>
    </row>
    <row r="25" spans="1:80" x14ac:dyDescent="0.25">
      <c r="A25" s="10" t="s">
        <v>25</v>
      </c>
      <c r="B25" s="2" t="s">
        <v>30</v>
      </c>
      <c r="C25" s="231">
        <v>23.152520814065401</v>
      </c>
      <c r="D25" s="231">
        <v>27.3133460091816</v>
      </c>
      <c r="E25" s="233">
        <v>35.938114101957801</v>
      </c>
      <c r="R25" s="13"/>
      <c r="AK25" s="13"/>
      <c r="BC25" s="13"/>
      <c r="BV25" s="13"/>
    </row>
    <row r="26" spans="1:80" ht="15.75" x14ac:dyDescent="0.25">
      <c r="A26" s="10" t="s">
        <v>26</v>
      </c>
      <c r="B26" s="2" t="s">
        <v>30</v>
      </c>
      <c r="C26" s="231">
        <v>23.206088187735801</v>
      </c>
      <c r="D26" s="231">
        <v>27.2958340966725</v>
      </c>
      <c r="E26" s="233">
        <v>37.081512856314298</v>
      </c>
      <c r="R26" s="13"/>
      <c r="S26" s="8" t="s">
        <v>301</v>
      </c>
      <c r="Y26" s="8" t="s">
        <v>330</v>
      </c>
      <c r="AK26" s="13"/>
      <c r="AL26" s="8" t="s">
        <v>306</v>
      </c>
      <c r="AR26" s="8" t="s">
        <v>335</v>
      </c>
      <c r="BC26" s="13"/>
      <c r="BD26" s="8" t="s">
        <v>311</v>
      </c>
      <c r="BJ26" s="8" t="s">
        <v>340</v>
      </c>
      <c r="BV26" s="13"/>
      <c r="BW26" s="8" t="s">
        <v>324</v>
      </c>
      <c r="CB26" s="8" t="s">
        <v>764</v>
      </c>
    </row>
    <row r="27" spans="1:80" x14ac:dyDescent="0.25">
      <c r="A27" s="10" t="s">
        <v>27</v>
      </c>
      <c r="B27" s="2" t="s">
        <v>30</v>
      </c>
      <c r="C27" s="231">
        <v>25.099441101572499</v>
      </c>
      <c r="D27" s="231">
        <v>30.357510582538499</v>
      </c>
      <c r="E27" s="233">
        <v>41.784649364991701</v>
      </c>
      <c r="R27" s="13"/>
      <c r="S27" s="2" t="s">
        <v>23</v>
      </c>
      <c r="T27" s="2"/>
      <c r="U27" s="2"/>
      <c r="V27" s="2"/>
      <c r="W27" s="2"/>
      <c r="AK27" s="13"/>
      <c r="AL27" s="2" t="s">
        <v>23</v>
      </c>
      <c r="AM27" s="2"/>
      <c r="AN27" s="2"/>
      <c r="AO27" s="2"/>
      <c r="AP27" s="2"/>
      <c r="BC27" s="13"/>
      <c r="BD27" s="2" t="s">
        <v>23</v>
      </c>
      <c r="BE27" s="2"/>
      <c r="BF27" s="2"/>
      <c r="BG27" s="2"/>
      <c r="BH27" s="2"/>
      <c r="BV27" s="13"/>
      <c r="BW27" s="2" t="s">
        <v>23</v>
      </c>
      <c r="BX27" s="2"/>
      <c r="BY27" s="2"/>
      <c r="BZ27" s="2"/>
    </row>
    <row r="28" spans="1:80" x14ac:dyDescent="0.25">
      <c r="A28" s="10" t="s">
        <v>22</v>
      </c>
      <c r="B28" s="2" t="s">
        <v>31</v>
      </c>
      <c r="C28" s="231">
        <v>27.098894536984702</v>
      </c>
      <c r="D28" s="231">
        <v>34.386145712661502</v>
      </c>
      <c r="E28" s="233">
        <v>49.4537755671995</v>
      </c>
      <c r="R28" s="13"/>
      <c r="S28" s="9" t="s">
        <v>17</v>
      </c>
      <c r="T28" s="12" t="s">
        <v>34</v>
      </c>
      <c r="U28" s="241" t="s">
        <v>19</v>
      </c>
      <c r="V28" s="241" t="s">
        <v>20</v>
      </c>
      <c r="W28" s="244" t="s">
        <v>21</v>
      </c>
      <c r="AK28" s="13"/>
      <c r="AL28" s="9" t="s">
        <v>17</v>
      </c>
      <c r="AM28" s="12" t="s">
        <v>56</v>
      </c>
      <c r="AN28" s="271" t="s">
        <v>19</v>
      </c>
      <c r="AO28" s="271" t="s">
        <v>20</v>
      </c>
      <c r="AP28" s="274" t="s">
        <v>21</v>
      </c>
      <c r="BC28" s="13"/>
      <c r="BD28" s="9" t="s">
        <v>17</v>
      </c>
      <c r="BE28" s="12" t="s">
        <v>34</v>
      </c>
      <c r="BF28" s="301" t="s">
        <v>19</v>
      </c>
      <c r="BG28" s="301" t="s">
        <v>20</v>
      </c>
      <c r="BH28" s="304" t="s">
        <v>21</v>
      </c>
      <c r="BV28" s="13"/>
      <c r="BW28" s="9" t="s">
        <v>17</v>
      </c>
      <c r="BX28" s="12" t="s">
        <v>512</v>
      </c>
      <c r="BY28" s="331" t="s">
        <v>35</v>
      </c>
      <c r="BZ28" s="334" t="s">
        <v>36</v>
      </c>
    </row>
    <row r="29" spans="1:80" x14ac:dyDescent="0.25">
      <c r="A29" s="10" t="s">
        <v>24</v>
      </c>
      <c r="B29" s="2" t="s">
        <v>31</v>
      </c>
      <c r="C29" s="231">
        <v>26.792783545382001</v>
      </c>
      <c r="D29" s="231">
        <v>33.740391744856097</v>
      </c>
      <c r="E29" s="233">
        <v>48.617133849317803</v>
      </c>
      <c r="R29" s="13"/>
      <c r="S29" s="9" t="s">
        <v>22</v>
      </c>
      <c r="T29" s="12" t="s">
        <v>35</v>
      </c>
      <c r="U29" s="241">
        <v>24.195223488671498</v>
      </c>
      <c r="V29" s="241">
        <v>30.444666891090201</v>
      </c>
      <c r="W29" s="244">
        <v>43.661167485008797</v>
      </c>
      <c r="AK29" s="13"/>
      <c r="AL29" s="9" t="s">
        <v>22</v>
      </c>
      <c r="AM29" s="12" t="s">
        <v>57</v>
      </c>
      <c r="AN29" s="271">
        <v>23.1675342354098</v>
      </c>
      <c r="AO29" s="271">
        <v>28.397635744077402</v>
      </c>
      <c r="AP29" s="274">
        <v>37.813418013969603</v>
      </c>
      <c r="BC29" s="13"/>
      <c r="BD29" s="9" t="s">
        <v>22</v>
      </c>
      <c r="BE29" s="12" t="s">
        <v>63</v>
      </c>
      <c r="BF29" s="301">
        <v>25.177904387651399</v>
      </c>
      <c r="BG29" s="301">
        <v>32.728959104643003</v>
      </c>
      <c r="BH29" s="304">
        <v>49.902804081021202</v>
      </c>
      <c r="BV29" s="13"/>
      <c r="BW29" s="9" t="s">
        <v>27</v>
      </c>
      <c r="BX29" s="12" t="s">
        <v>316</v>
      </c>
      <c r="BY29" s="331">
        <v>35.434055722733</v>
      </c>
      <c r="BZ29" s="334">
        <v>35.966263402670798</v>
      </c>
    </row>
    <row r="30" spans="1:80" x14ac:dyDescent="0.25">
      <c r="A30" s="10" t="s">
        <v>25</v>
      </c>
      <c r="B30" s="2" t="s">
        <v>31</v>
      </c>
      <c r="C30" s="231">
        <v>26.909452003573001</v>
      </c>
      <c r="D30" s="231">
        <v>33.954025188413901</v>
      </c>
      <c r="E30" s="233">
        <v>49.687231724780403</v>
      </c>
      <c r="R30" s="13"/>
      <c r="S30" s="10" t="s">
        <v>24</v>
      </c>
      <c r="T30" s="2" t="s">
        <v>35</v>
      </c>
      <c r="U30" s="243">
        <v>25.1441030633165</v>
      </c>
      <c r="V30" s="243">
        <v>31.0501530946161</v>
      </c>
      <c r="W30" s="245">
        <v>44.521361084667397</v>
      </c>
      <c r="AK30" s="13"/>
      <c r="AL30" s="10" t="s">
        <v>24</v>
      </c>
      <c r="AM30" s="2" t="s">
        <v>57</v>
      </c>
      <c r="AN30" s="273">
        <v>25.085820467403899</v>
      </c>
      <c r="AO30" s="273">
        <v>30.209682950995202</v>
      </c>
      <c r="AP30" s="275">
        <v>40.522477058898197</v>
      </c>
      <c r="BC30" s="13"/>
      <c r="BD30" s="10" t="s">
        <v>24</v>
      </c>
      <c r="BE30" s="2" t="s">
        <v>63</v>
      </c>
      <c r="BF30" s="303">
        <v>26.180907764395201</v>
      </c>
      <c r="BG30" s="303">
        <v>32.550462890498601</v>
      </c>
      <c r="BH30" s="305">
        <v>49.694075050106697</v>
      </c>
      <c r="BV30" s="13"/>
      <c r="BW30" s="10" t="s">
        <v>27</v>
      </c>
      <c r="BX30" s="2" t="s">
        <v>317</v>
      </c>
      <c r="BY30" s="333">
        <v>28.5898447630431</v>
      </c>
      <c r="BZ30" s="335">
        <v>28.120459266463001</v>
      </c>
    </row>
    <row r="31" spans="1:80" x14ac:dyDescent="0.25">
      <c r="A31" s="10" t="s">
        <v>26</v>
      </c>
      <c r="B31" s="2" t="s">
        <v>31</v>
      </c>
      <c r="C31" s="231">
        <v>25.637101838454701</v>
      </c>
      <c r="D31" s="231">
        <v>32.881155542944398</v>
      </c>
      <c r="E31" s="233">
        <v>49.448228263169</v>
      </c>
      <c r="R31" s="13"/>
      <c r="S31" s="10" t="s">
        <v>25</v>
      </c>
      <c r="T31" s="2" t="s">
        <v>35</v>
      </c>
      <c r="U31" s="243">
        <v>26.894244550488601</v>
      </c>
      <c r="V31" s="243">
        <v>33.147427061142103</v>
      </c>
      <c r="W31" s="245">
        <v>48.504180860947798</v>
      </c>
      <c r="AK31" s="13"/>
      <c r="AL31" s="10" t="s">
        <v>25</v>
      </c>
      <c r="AM31" s="2" t="s">
        <v>57</v>
      </c>
      <c r="AN31" s="273">
        <v>26.915169123853399</v>
      </c>
      <c r="AO31" s="273">
        <v>32.766571364576599</v>
      </c>
      <c r="AP31" s="275">
        <v>46.096530779568099</v>
      </c>
      <c r="BC31" s="13"/>
      <c r="BD31" s="10" t="s">
        <v>25</v>
      </c>
      <c r="BE31" s="2" t="s">
        <v>63</v>
      </c>
      <c r="BF31" s="303">
        <v>27.997953886916299</v>
      </c>
      <c r="BG31" s="303">
        <v>34.795824851446802</v>
      </c>
      <c r="BH31" s="305">
        <v>54.257397885583998</v>
      </c>
      <c r="BV31" s="13"/>
      <c r="BW31" s="10" t="s">
        <v>27</v>
      </c>
      <c r="BX31" s="2" t="s">
        <v>318</v>
      </c>
      <c r="BY31" s="333">
        <v>26.262381917635899</v>
      </c>
      <c r="BZ31" s="335">
        <v>25.846298163266798</v>
      </c>
    </row>
    <row r="32" spans="1:80" x14ac:dyDescent="0.25">
      <c r="A32" s="11" t="s">
        <v>27</v>
      </c>
      <c r="B32" s="4" t="s">
        <v>31</v>
      </c>
      <c r="C32" s="230">
        <v>26.617891325955402</v>
      </c>
      <c r="D32" s="230">
        <v>34.147177802144398</v>
      </c>
      <c r="E32" s="234">
        <v>50.358722925804301</v>
      </c>
      <c r="R32" s="13"/>
      <c r="S32" s="10" t="s">
        <v>26</v>
      </c>
      <c r="T32" s="2" t="s">
        <v>35</v>
      </c>
      <c r="U32" s="243">
        <v>24.929445311220601</v>
      </c>
      <c r="V32" s="243">
        <v>31.099977122635199</v>
      </c>
      <c r="W32" s="245">
        <v>45.597488849564101</v>
      </c>
      <c r="AK32" s="13"/>
      <c r="AL32" s="10" t="s">
        <v>26</v>
      </c>
      <c r="AM32" s="2" t="s">
        <v>57</v>
      </c>
      <c r="AN32" s="273">
        <v>24.972353390190602</v>
      </c>
      <c r="AO32" s="273">
        <v>30.844299768086199</v>
      </c>
      <c r="AP32" s="275">
        <v>43.829197487159</v>
      </c>
      <c r="BC32" s="13"/>
      <c r="BD32" s="10" t="s">
        <v>26</v>
      </c>
      <c r="BE32" s="2" t="s">
        <v>63</v>
      </c>
      <c r="BF32" s="303">
        <v>25.895610169183399</v>
      </c>
      <c r="BG32" s="303">
        <v>32.564282398647897</v>
      </c>
      <c r="BH32" s="305">
        <v>50.951681852391197</v>
      </c>
      <c r="BV32" s="13"/>
      <c r="BW32" s="10" t="s">
        <v>27</v>
      </c>
      <c r="BX32" s="2" t="s">
        <v>319</v>
      </c>
      <c r="BY32" s="333">
        <v>25.106796265947999</v>
      </c>
      <c r="BZ32" s="335">
        <v>24.622678923864498</v>
      </c>
    </row>
    <row r="33" spans="18:80" x14ac:dyDescent="0.25">
      <c r="R33" s="13"/>
      <c r="S33" s="10" t="s">
        <v>27</v>
      </c>
      <c r="T33" s="2" t="s">
        <v>35</v>
      </c>
      <c r="U33" s="243">
        <v>24.161395854174401</v>
      </c>
      <c r="V33" s="243">
        <v>30.109994848069999</v>
      </c>
      <c r="W33" s="245">
        <v>43.428562851063703</v>
      </c>
      <c r="AK33" s="13"/>
      <c r="AL33" s="10" t="s">
        <v>27</v>
      </c>
      <c r="AM33" s="2" t="s">
        <v>57</v>
      </c>
      <c r="AN33" s="273">
        <v>24.2321381842135</v>
      </c>
      <c r="AO33" s="273">
        <v>29.9515752501954</v>
      </c>
      <c r="AP33" s="275">
        <v>42.692239081318</v>
      </c>
      <c r="BC33" s="13"/>
      <c r="BD33" s="10" t="s">
        <v>27</v>
      </c>
      <c r="BE33" s="2" t="s">
        <v>63</v>
      </c>
      <c r="BF33" s="303">
        <v>24.971238464620001</v>
      </c>
      <c r="BG33" s="303">
        <v>31.3970235446636</v>
      </c>
      <c r="BH33" s="305">
        <v>48.0170488617198</v>
      </c>
      <c r="BV33" s="13"/>
      <c r="BW33" s="10" t="s">
        <v>27</v>
      </c>
      <c r="BX33" s="2" t="s">
        <v>320</v>
      </c>
      <c r="BY33" s="333">
        <v>24.287998065936399</v>
      </c>
      <c r="BZ33" s="335">
        <v>23.9517594191157</v>
      </c>
    </row>
    <row r="34" spans="18:80" x14ac:dyDescent="0.25">
      <c r="R34" s="13"/>
      <c r="S34" s="10" t="s">
        <v>22</v>
      </c>
      <c r="T34" s="2" t="s">
        <v>36</v>
      </c>
      <c r="U34" s="243">
        <v>38.468029775103503</v>
      </c>
      <c r="V34" s="243">
        <v>51.9629778437845</v>
      </c>
      <c r="W34" s="245">
        <v>117.09224572647</v>
      </c>
      <c r="AK34" s="13"/>
      <c r="AL34" s="10" t="s">
        <v>22</v>
      </c>
      <c r="AM34" s="2" t="s">
        <v>58</v>
      </c>
      <c r="AN34" s="273">
        <v>24.711127300255999</v>
      </c>
      <c r="AO34" s="273">
        <v>31.871630151960002</v>
      </c>
      <c r="AP34" s="275">
        <v>47.408249495780403</v>
      </c>
      <c r="BC34" s="13"/>
      <c r="BD34" s="10" t="s">
        <v>22</v>
      </c>
      <c r="BE34" s="2" t="s">
        <v>64</v>
      </c>
      <c r="BF34" s="303">
        <v>20.291451347954599</v>
      </c>
      <c r="BG34" s="303">
        <v>25.104502214823</v>
      </c>
      <c r="BH34" s="305">
        <v>34.726002273313902</v>
      </c>
      <c r="BV34" s="13"/>
      <c r="BW34" s="10" t="s">
        <v>27</v>
      </c>
      <c r="BX34" s="2" t="s">
        <v>321</v>
      </c>
      <c r="BY34" s="333">
        <v>23.6819243203018</v>
      </c>
      <c r="BZ34" s="335">
        <v>23.286361230214599</v>
      </c>
    </row>
    <row r="35" spans="18:80" x14ac:dyDescent="0.25">
      <c r="R35" s="13"/>
      <c r="S35" s="10" t="s">
        <v>24</v>
      </c>
      <c r="T35" s="2" t="s">
        <v>36</v>
      </c>
      <c r="U35" s="243">
        <v>31.984915074652498</v>
      </c>
      <c r="V35" s="243">
        <v>43.669436873441697</v>
      </c>
      <c r="W35" s="245">
        <v>95.777848568356504</v>
      </c>
      <c r="AK35" s="13"/>
      <c r="AL35" s="10" t="s">
        <v>24</v>
      </c>
      <c r="AM35" s="2" t="s">
        <v>58</v>
      </c>
      <c r="AN35" s="273">
        <v>25.186275915524401</v>
      </c>
      <c r="AO35" s="273">
        <v>31.675838687644099</v>
      </c>
      <c r="AP35" s="275">
        <v>47.639637695665201</v>
      </c>
      <c r="BC35" s="13"/>
      <c r="BD35" s="10" t="s">
        <v>24</v>
      </c>
      <c r="BE35" s="2" t="s">
        <v>64</v>
      </c>
      <c r="BF35" s="303">
        <v>20.060051487508201</v>
      </c>
      <c r="BG35" s="303">
        <v>24.480809414769801</v>
      </c>
      <c r="BH35" s="305">
        <v>32.626278046251898</v>
      </c>
      <c r="BV35" s="13"/>
      <c r="BW35" s="10" t="s">
        <v>27</v>
      </c>
      <c r="BX35" s="2" t="s">
        <v>322</v>
      </c>
      <c r="BY35" s="333">
        <v>23.2862990530666</v>
      </c>
      <c r="BZ35" s="335">
        <v>23.1117069844897</v>
      </c>
    </row>
    <row r="36" spans="18:80" x14ac:dyDescent="0.25">
      <c r="R36" s="13"/>
      <c r="S36" s="10" t="s">
        <v>25</v>
      </c>
      <c r="T36" s="2" t="s">
        <v>36</v>
      </c>
      <c r="U36" s="243">
        <v>31.723660661552199</v>
      </c>
      <c r="V36" s="243">
        <v>43.458817394453398</v>
      </c>
      <c r="W36" s="245">
        <v>97.030889914275505</v>
      </c>
      <c r="AK36" s="13"/>
      <c r="AL36" s="10" t="s">
        <v>25</v>
      </c>
      <c r="AM36" s="2" t="s">
        <v>58</v>
      </c>
      <c r="AN36" s="273">
        <v>26.877689002539601</v>
      </c>
      <c r="AO36" s="273">
        <v>33.421817931983902</v>
      </c>
      <c r="AP36" s="275">
        <v>50.328363680377301</v>
      </c>
      <c r="BC36" s="13"/>
      <c r="BD36" s="10" t="s">
        <v>25</v>
      </c>
      <c r="BE36" s="2" t="s">
        <v>64</v>
      </c>
      <c r="BF36" s="303">
        <v>18.799033531208998</v>
      </c>
      <c r="BG36" s="303">
        <v>23.647968202537399</v>
      </c>
      <c r="BH36" s="305">
        <v>28.3392195701269</v>
      </c>
      <c r="BV36" s="13"/>
      <c r="BW36" s="11" t="s">
        <v>27</v>
      </c>
      <c r="BX36" s="4" t="s">
        <v>323</v>
      </c>
      <c r="BY36" s="332">
        <v>22.438129548665</v>
      </c>
      <c r="BZ36" s="336">
        <v>22.371457268640999</v>
      </c>
    </row>
    <row r="37" spans="18:80" x14ac:dyDescent="0.25">
      <c r="R37" s="13"/>
      <c r="S37" s="10" t="s">
        <v>26</v>
      </c>
      <c r="T37" s="2" t="s">
        <v>36</v>
      </c>
      <c r="U37" s="243">
        <v>26.866837857934598</v>
      </c>
      <c r="V37" s="243">
        <v>36.039532527936998</v>
      </c>
      <c r="W37" s="245">
        <v>76.385838956563205</v>
      </c>
      <c r="AK37" s="13"/>
      <c r="AL37" s="10" t="s">
        <v>26</v>
      </c>
      <c r="AM37" s="2" t="s">
        <v>58</v>
      </c>
      <c r="AN37" s="273">
        <v>24.8888335167984</v>
      </c>
      <c r="AO37" s="273">
        <v>31.261301056861502</v>
      </c>
      <c r="AP37" s="275">
        <v>46.927607001604699</v>
      </c>
      <c r="BC37" s="13"/>
      <c r="BD37" s="10" t="s">
        <v>26</v>
      </c>
      <c r="BE37" s="2" t="s">
        <v>64</v>
      </c>
      <c r="BF37" s="303">
        <v>18.800515839972199</v>
      </c>
      <c r="BG37" s="303">
        <v>22.749027983567899</v>
      </c>
      <c r="BH37" s="305">
        <v>27.176838454802599</v>
      </c>
      <c r="BV37" s="13"/>
    </row>
    <row r="38" spans="18:80" x14ac:dyDescent="0.25">
      <c r="R38" s="13"/>
      <c r="S38" s="11" t="s">
        <v>27</v>
      </c>
      <c r="T38" s="4" t="s">
        <v>36</v>
      </c>
      <c r="U38" s="242">
        <v>25.271919105932799</v>
      </c>
      <c r="V38" s="242">
        <v>32.694436717912403</v>
      </c>
      <c r="W38" s="246">
        <v>57.929923330860902</v>
      </c>
      <c r="AK38" s="13"/>
      <c r="AL38" s="11" t="s">
        <v>27</v>
      </c>
      <c r="AM38" s="4" t="s">
        <v>58</v>
      </c>
      <c r="AN38" s="272">
        <v>24.1103783463547</v>
      </c>
      <c r="AO38" s="272">
        <v>30.2238225230167</v>
      </c>
      <c r="AP38" s="276">
        <v>43.978173712200302</v>
      </c>
      <c r="BC38" s="13"/>
      <c r="BD38" s="11" t="s">
        <v>27</v>
      </c>
      <c r="BE38" s="4" t="s">
        <v>64</v>
      </c>
      <c r="BF38" s="302">
        <v>19.9236047174692</v>
      </c>
      <c r="BG38" s="302">
        <v>23.288658456406001</v>
      </c>
      <c r="BH38" s="306">
        <v>27.577549966474699</v>
      </c>
      <c r="BV38" s="13"/>
    </row>
    <row r="39" spans="18:80" x14ac:dyDescent="0.25">
      <c r="R39" s="13"/>
      <c r="AK39" s="13"/>
      <c r="BC39" s="13"/>
      <c r="BV39" s="13"/>
    </row>
    <row r="40" spans="18:80" x14ac:dyDescent="0.25">
      <c r="R40" s="13"/>
      <c r="AK40" s="13"/>
      <c r="BC40" s="13"/>
      <c r="BV40" s="13"/>
    </row>
    <row r="41" spans="18:80" x14ac:dyDescent="0.25">
      <c r="R41" s="13"/>
      <c r="AK41" s="13"/>
      <c r="BC41" s="13"/>
      <c r="BV41" s="13"/>
    </row>
    <row r="42" spans="18:80" x14ac:dyDescent="0.25">
      <c r="R42" s="13"/>
      <c r="AK42" s="13"/>
      <c r="BC42" s="13"/>
      <c r="BV42" s="13"/>
    </row>
    <row r="43" spans="18:80" x14ac:dyDescent="0.25">
      <c r="R43" s="13"/>
      <c r="AK43" s="13"/>
      <c r="BC43" s="13"/>
      <c r="BV43" s="13"/>
    </row>
    <row r="44" spans="18:80" x14ac:dyDescent="0.25">
      <c r="R44" s="13"/>
      <c r="AK44" s="13"/>
      <c r="BC44" s="13"/>
      <c r="BV44" s="13"/>
    </row>
    <row r="45" spans="18:80" x14ac:dyDescent="0.25">
      <c r="R45" s="13"/>
      <c r="AK45" s="13"/>
      <c r="BC45" s="13"/>
      <c r="BV45" s="13"/>
    </row>
    <row r="46" spans="18:80" x14ac:dyDescent="0.25">
      <c r="R46" s="13"/>
      <c r="AK46" s="13"/>
      <c r="BC46" s="13"/>
      <c r="BV46" s="13"/>
    </row>
    <row r="47" spans="18:80" ht="15.75" x14ac:dyDescent="0.25">
      <c r="R47" s="13"/>
      <c r="S47" s="8" t="s">
        <v>302</v>
      </c>
      <c r="Y47" s="8" t="s">
        <v>331</v>
      </c>
      <c r="AK47" s="13"/>
      <c r="AL47" s="8" t="s">
        <v>307</v>
      </c>
      <c r="AR47" s="8" t="s">
        <v>336</v>
      </c>
      <c r="BC47" s="13"/>
      <c r="BD47" s="8" t="s">
        <v>312</v>
      </c>
      <c r="BJ47" s="8" t="s">
        <v>341</v>
      </c>
      <c r="BV47" s="13"/>
      <c r="BW47" s="8" t="s">
        <v>325</v>
      </c>
      <c r="CB47" s="8" t="s">
        <v>765</v>
      </c>
    </row>
    <row r="48" spans="18:80" x14ac:dyDescent="0.25">
      <c r="R48" s="13"/>
      <c r="S48" s="2" t="s">
        <v>28</v>
      </c>
      <c r="T48" s="2"/>
      <c r="U48" s="2"/>
      <c r="V48" s="2"/>
      <c r="W48" s="2"/>
      <c r="AK48" s="13"/>
      <c r="AL48" s="2" t="s">
        <v>28</v>
      </c>
      <c r="AM48" s="2"/>
      <c r="AN48" s="2"/>
      <c r="AO48" s="2"/>
      <c r="AP48" s="2"/>
      <c r="BC48" s="13"/>
      <c r="BD48" s="2" t="s">
        <v>28</v>
      </c>
      <c r="BE48" s="2"/>
      <c r="BF48" s="2"/>
      <c r="BG48" s="2"/>
      <c r="BH48" s="2"/>
      <c r="BV48" s="13"/>
      <c r="BW48" s="2" t="s">
        <v>28</v>
      </c>
      <c r="BX48" s="2"/>
      <c r="BY48" s="2"/>
      <c r="BZ48" s="2"/>
    </row>
    <row r="49" spans="18:78" x14ac:dyDescent="0.25">
      <c r="R49" s="13"/>
      <c r="S49" s="9" t="s">
        <v>17</v>
      </c>
      <c r="T49" s="12" t="s">
        <v>34</v>
      </c>
      <c r="U49" s="247" t="s">
        <v>19</v>
      </c>
      <c r="V49" s="247" t="s">
        <v>20</v>
      </c>
      <c r="W49" s="250" t="s">
        <v>21</v>
      </c>
      <c r="AK49" s="13"/>
      <c r="AL49" s="9" t="s">
        <v>17</v>
      </c>
      <c r="AM49" s="12" t="s">
        <v>56</v>
      </c>
      <c r="AN49" s="277" t="s">
        <v>19</v>
      </c>
      <c r="AO49" s="277" t="s">
        <v>20</v>
      </c>
      <c r="AP49" s="280" t="s">
        <v>21</v>
      </c>
      <c r="BC49" s="13"/>
      <c r="BD49" s="9" t="s">
        <v>17</v>
      </c>
      <c r="BE49" s="12" t="s">
        <v>34</v>
      </c>
      <c r="BF49" s="307" t="s">
        <v>19</v>
      </c>
      <c r="BG49" s="307" t="s">
        <v>20</v>
      </c>
      <c r="BH49" s="310" t="s">
        <v>21</v>
      </c>
      <c r="BV49" s="13"/>
      <c r="BW49" s="9" t="s">
        <v>17</v>
      </c>
      <c r="BX49" s="12" t="s">
        <v>512</v>
      </c>
      <c r="BY49" s="337" t="s">
        <v>35</v>
      </c>
      <c r="BZ49" s="340" t="s">
        <v>36</v>
      </c>
    </row>
    <row r="50" spans="18:78" x14ac:dyDescent="0.25">
      <c r="R50" s="13"/>
      <c r="S50" s="9" t="s">
        <v>22</v>
      </c>
      <c r="T50" s="12" t="s">
        <v>35</v>
      </c>
      <c r="U50" s="247">
        <v>26.390380682071399</v>
      </c>
      <c r="V50" s="247">
        <v>32.295212954061903</v>
      </c>
      <c r="W50" s="250">
        <v>43.7625635324355</v>
      </c>
      <c r="AK50" s="13"/>
      <c r="AL50" s="9" t="s">
        <v>22</v>
      </c>
      <c r="AM50" s="12" t="s">
        <v>57</v>
      </c>
      <c r="AN50" s="277">
        <v>25.4587447763071</v>
      </c>
      <c r="AO50" s="277">
        <v>31.552842072260798</v>
      </c>
      <c r="AP50" s="280">
        <v>41.250939868470603</v>
      </c>
      <c r="BC50" s="13"/>
      <c r="BD50" s="9" t="s">
        <v>22</v>
      </c>
      <c r="BE50" s="12" t="s">
        <v>63</v>
      </c>
      <c r="BF50" s="307">
        <v>28.314011625408899</v>
      </c>
      <c r="BG50" s="307">
        <v>35.068218607098103</v>
      </c>
      <c r="BH50" s="310">
        <v>49.951608504996301</v>
      </c>
      <c r="BV50" s="13"/>
      <c r="BW50" s="9" t="s">
        <v>27</v>
      </c>
      <c r="BX50" s="12" t="s">
        <v>316</v>
      </c>
      <c r="BY50" s="337">
        <v>41.484015351189399</v>
      </c>
      <c r="BZ50" s="340">
        <v>48.403033659270697</v>
      </c>
    </row>
    <row r="51" spans="18:78" x14ac:dyDescent="0.25">
      <c r="R51" s="13"/>
      <c r="S51" s="10" t="s">
        <v>24</v>
      </c>
      <c r="T51" s="2" t="s">
        <v>35</v>
      </c>
      <c r="U51" s="249">
        <v>26.066268567409299</v>
      </c>
      <c r="V51" s="249">
        <v>31.928812320254899</v>
      </c>
      <c r="W51" s="251">
        <v>43.613210322961997</v>
      </c>
      <c r="AK51" s="13"/>
      <c r="AL51" s="10" t="s">
        <v>24</v>
      </c>
      <c r="AM51" s="2" t="s">
        <v>57</v>
      </c>
      <c r="AN51" s="279">
        <v>25.510159352682798</v>
      </c>
      <c r="AO51" s="279">
        <v>31.671361934767798</v>
      </c>
      <c r="AP51" s="281">
        <v>41.061329890251798</v>
      </c>
      <c r="BC51" s="13"/>
      <c r="BD51" s="10" t="s">
        <v>24</v>
      </c>
      <c r="BE51" s="2" t="s">
        <v>63</v>
      </c>
      <c r="BF51" s="309">
        <v>27.488604943147099</v>
      </c>
      <c r="BG51" s="309">
        <v>34.258573981442296</v>
      </c>
      <c r="BH51" s="311">
        <v>48.469466972894701</v>
      </c>
      <c r="BV51" s="13"/>
      <c r="BW51" s="10" t="s">
        <v>27</v>
      </c>
      <c r="BX51" s="2" t="s">
        <v>317</v>
      </c>
      <c r="BY51" s="339">
        <v>33.212664728531003</v>
      </c>
      <c r="BZ51" s="341">
        <v>39.675305021632397</v>
      </c>
    </row>
    <row r="52" spans="18:78" x14ac:dyDescent="0.25">
      <c r="R52" s="13"/>
      <c r="S52" s="10" t="s">
        <v>25</v>
      </c>
      <c r="T52" s="2" t="s">
        <v>35</v>
      </c>
      <c r="U52" s="249">
        <v>26.040792130889798</v>
      </c>
      <c r="V52" s="249">
        <v>31.907808746501999</v>
      </c>
      <c r="W52" s="251">
        <v>43.997143711469903</v>
      </c>
      <c r="AK52" s="13"/>
      <c r="AL52" s="10" t="s">
        <v>25</v>
      </c>
      <c r="AM52" s="2" t="s">
        <v>57</v>
      </c>
      <c r="AN52" s="279">
        <v>25.768944097780999</v>
      </c>
      <c r="AO52" s="279">
        <v>31.791002147536801</v>
      </c>
      <c r="AP52" s="281">
        <v>43.221481750486603</v>
      </c>
      <c r="BC52" s="13"/>
      <c r="BD52" s="10" t="s">
        <v>25</v>
      </c>
      <c r="BE52" s="2" t="s">
        <v>63</v>
      </c>
      <c r="BF52" s="309">
        <v>27.803524777066599</v>
      </c>
      <c r="BG52" s="309">
        <v>34.922477465492399</v>
      </c>
      <c r="BH52" s="311">
        <v>51.936599175234498</v>
      </c>
      <c r="BV52" s="13"/>
      <c r="BW52" s="10" t="s">
        <v>27</v>
      </c>
      <c r="BX52" s="2" t="s">
        <v>318</v>
      </c>
      <c r="BY52" s="339">
        <v>30.437076487239199</v>
      </c>
      <c r="BZ52" s="341">
        <v>36.686256376286799</v>
      </c>
    </row>
    <row r="53" spans="18:78" x14ac:dyDescent="0.25">
      <c r="R53" s="13"/>
      <c r="S53" s="10" t="s">
        <v>26</v>
      </c>
      <c r="T53" s="2" t="s">
        <v>35</v>
      </c>
      <c r="U53" s="249">
        <v>25.3155135063116</v>
      </c>
      <c r="V53" s="249">
        <v>31.6858857079899</v>
      </c>
      <c r="W53" s="251">
        <v>45.774225277829402</v>
      </c>
      <c r="AK53" s="13"/>
      <c r="AL53" s="10" t="s">
        <v>26</v>
      </c>
      <c r="AM53" s="2" t="s">
        <v>57</v>
      </c>
      <c r="AN53" s="279">
        <v>26.440575531213099</v>
      </c>
      <c r="AO53" s="279">
        <v>32.810230460391097</v>
      </c>
      <c r="AP53" s="281">
        <v>46.267160972494203</v>
      </c>
      <c r="BC53" s="13"/>
      <c r="BD53" s="10" t="s">
        <v>26</v>
      </c>
      <c r="BE53" s="2" t="s">
        <v>63</v>
      </c>
      <c r="BF53" s="309">
        <v>26.968209037011999</v>
      </c>
      <c r="BG53" s="309">
        <v>34.717999363505498</v>
      </c>
      <c r="BH53" s="311">
        <v>53.9904973742998</v>
      </c>
      <c r="BV53" s="13"/>
      <c r="BW53" s="10" t="s">
        <v>27</v>
      </c>
      <c r="BX53" s="2" t="s">
        <v>319</v>
      </c>
      <c r="BY53" s="339">
        <v>28.914249223198301</v>
      </c>
      <c r="BZ53" s="341">
        <v>35.249750176977997</v>
      </c>
    </row>
    <row r="54" spans="18:78" x14ac:dyDescent="0.25">
      <c r="R54" s="13"/>
      <c r="S54" s="10" t="s">
        <v>27</v>
      </c>
      <c r="T54" s="2" t="s">
        <v>35</v>
      </c>
      <c r="U54" s="249">
        <v>27.4123006649431</v>
      </c>
      <c r="V54" s="249">
        <v>34.146165321297502</v>
      </c>
      <c r="W54" s="251">
        <v>47.6826334962849</v>
      </c>
      <c r="AK54" s="13"/>
      <c r="AL54" s="10" t="s">
        <v>27</v>
      </c>
      <c r="AM54" s="2" t="s">
        <v>57</v>
      </c>
      <c r="AN54" s="279">
        <v>28.831651566234701</v>
      </c>
      <c r="AO54" s="279">
        <v>35.035427491881201</v>
      </c>
      <c r="AP54" s="281">
        <v>47.549658202443197</v>
      </c>
      <c r="BC54" s="13"/>
      <c r="BD54" s="10" t="s">
        <v>27</v>
      </c>
      <c r="BE54" s="2" t="s">
        <v>63</v>
      </c>
      <c r="BF54" s="309">
        <v>29.342294252657801</v>
      </c>
      <c r="BG54" s="309">
        <v>37.20490902073</v>
      </c>
      <c r="BH54" s="311">
        <v>55.585184843512103</v>
      </c>
      <c r="BV54" s="13"/>
      <c r="BW54" s="10" t="s">
        <v>27</v>
      </c>
      <c r="BX54" s="2" t="s">
        <v>320</v>
      </c>
      <c r="BY54" s="339">
        <v>28.0102099997757</v>
      </c>
      <c r="BZ54" s="341">
        <v>33.908722839548801</v>
      </c>
    </row>
    <row r="55" spans="18:78" x14ac:dyDescent="0.25">
      <c r="R55" s="13"/>
      <c r="S55" s="10" t="s">
        <v>22</v>
      </c>
      <c r="T55" s="2" t="s">
        <v>36</v>
      </c>
      <c r="U55" s="249">
        <v>35.4252242111776</v>
      </c>
      <c r="V55" s="249">
        <v>44.292621060589703</v>
      </c>
      <c r="W55" s="251">
        <v>71.386197344341099</v>
      </c>
      <c r="AK55" s="13"/>
      <c r="AL55" s="10" t="s">
        <v>22</v>
      </c>
      <c r="AM55" s="2" t="s">
        <v>58</v>
      </c>
      <c r="AN55" s="279">
        <v>26.496691128438801</v>
      </c>
      <c r="AO55" s="279">
        <v>32.423251927128298</v>
      </c>
      <c r="AP55" s="281">
        <v>44.0270007712272</v>
      </c>
      <c r="BC55" s="13"/>
      <c r="BD55" s="10" t="s">
        <v>22</v>
      </c>
      <c r="BE55" s="2" t="s">
        <v>64</v>
      </c>
      <c r="BF55" s="309">
        <v>23.453948498677299</v>
      </c>
      <c r="BG55" s="309">
        <v>28.797307348202999</v>
      </c>
      <c r="BH55" s="311">
        <v>36.656277930286898</v>
      </c>
      <c r="BV55" s="13"/>
      <c r="BW55" s="10" t="s">
        <v>27</v>
      </c>
      <c r="BX55" s="2" t="s">
        <v>321</v>
      </c>
      <c r="BY55" s="339">
        <v>27.4811799964444</v>
      </c>
      <c r="BZ55" s="341">
        <v>33.987563671983999</v>
      </c>
    </row>
    <row r="56" spans="18:78" x14ac:dyDescent="0.25">
      <c r="R56" s="13"/>
      <c r="S56" s="10" t="s">
        <v>24</v>
      </c>
      <c r="T56" s="2" t="s">
        <v>36</v>
      </c>
      <c r="U56" s="249">
        <v>33.687842918345702</v>
      </c>
      <c r="V56" s="249">
        <v>42.791273790539798</v>
      </c>
      <c r="W56" s="251">
        <v>69.646708379773997</v>
      </c>
      <c r="AK56" s="13"/>
      <c r="AL56" s="10" t="s">
        <v>24</v>
      </c>
      <c r="AM56" s="2" t="s">
        <v>58</v>
      </c>
      <c r="AN56" s="279">
        <v>26.124517433290301</v>
      </c>
      <c r="AO56" s="279">
        <v>31.983704102830199</v>
      </c>
      <c r="AP56" s="281">
        <v>43.9949041713367</v>
      </c>
      <c r="BC56" s="13"/>
      <c r="BD56" s="10" t="s">
        <v>24</v>
      </c>
      <c r="BE56" s="2" t="s">
        <v>64</v>
      </c>
      <c r="BF56" s="309">
        <v>22.609407782193099</v>
      </c>
      <c r="BG56" s="309">
        <v>27.819659176265102</v>
      </c>
      <c r="BH56" s="311">
        <v>35.059337661242601</v>
      </c>
      <c r="BV56" s="13"/>
      <c r="BW56" s="10" t="s">
        <v>27</v>
      </c>
      <c r="BX56" s="2" t="s">
        <v>322</v>
      </c>
      <c r="BY56" s="339">
        <v>27.039499611685699</v>
      </c>
      <c r="BZ56" s="341">
        <v>33.2738398134777</v>
      </c>
    </row>
    <row r="57" spans="18:78" x14ac:dyDescent="0.25">
      <c r="R57" s="13"/>
      <c r="S57" s="10" t="s">
        <v>25</v>
      </c>
      <c r="T57" s="2" t="s">
        <v>36</v>
      </c>
      <c r="U57" s="249">
        <v>34.698778111285002</v>
      </c>
      <c r="V57" s="249">
        <v>45.856841356519404</v>
      </c>
      <c r="W57" s="251">
        <v>85.419274275362199</v>
      </c>
      <c r="AK57" s="13"/>
      <c r="AL57" s="10" t="s">
        <v>25</v>
      </c>
      <c r="AM57" s="2" t="s">
        <v>58</v>
      </c>
      <c r="AN57" s="279">
        <v>26.080060423706701</v>
      </c>
      <c r="AO57" s="279">
        <v>31.923807345510699</v>
      </c>
      <c r="AP57" s="281">
        <v>44.1190472737051</v>
      </c>
      <c r="BC57" s="13"/>
      <c r="BD57" s="10" t="s">
        <v>25</v>
      </c>
      <c r="BE57" s="2" t="s">
        <v>64</v>
      </c>
      <c r="BF57" s="309">
        <v>21.037969762454601</v>
      </c>
      <c r="BG57" s="309">
        <v>25.5819781764427</v>
      </c>
      <c r="BH57" s="311">
        <v>31.0887252482223</v>
      </c>
      <c r="BV57" s="13"/>
      <c r="BW57" s="11" t="s">
        <v>27</v>
      </c>
      <c r="BX57" s="4" t="s">
        <v>323</v>
      </c>
      <c r="BY57" s="338">
        <v>25.955436644230598</v>
      </c>
      <c r="BZ57" s="342">
        <v>31.683297377622399</v>
      </c>
    </row>
    <row r="58" spans="18:78" x14ac:dyDescent="0.25">
      <c r="R58" s="13"/>
      <c r="S58" s="10" t="s">
        <v>26</v>
      </c>
      <c r="T58" s="2" t="s">
        <v>36</v>
      </c>
      <c r="U58" s="249">
        <v>32.931395584185303</v>
      </c>
      <c r="V58" s="249">
        <v>45.233466359768201</v>
      </c>
      <c r="W58" s="251">
        <v>86.765980073612795</v>
      </c>
      <c r="AK58" s="13"/>
      <c r="AL58" s="10" t="s">
        <v>26</v>
      </c>
      <c r="AM58" s="2" t="s">
        <v>58</v>
      </c>
      <c r="AN58" s="279">
        <v>25.1840568083086</v>
      </c>
      <c r="AO58" s="279">
        <v>31.5214063336437</v>
      </c>
      <c r="AP58" s="281">
        <v>45.699845863501601</v>
      </c>
      <c r="BC58" s="13"/>
      <c r="BD58" s="10" t="s">
        <v>26</v>
      </c>
      <c r="BE58" s="2" t="s">
        <v>64</v>
      </c>
      <c r="BF58" s="309">
        <v>20.466703212433401</v>
      </c>
      <c r="BG58" s="309">
        <v>24.987891466536301</v>
      </c>
      <c r="BH58" s="311">
        <v>30.9194239650935</v>
      </c>
      <c r="BV58" s="13"/>
    </row>
    <row r="59" spans="18:78" x14ac:dyDescent="0.25">
      <c r="R59" s="13"/>
      <c r="S59" s="11" t="s">
        <v>27</v>
      </c>
      <c r="T59" s="4" t="s">
        <v>36</v>
      </c>
      <c r="U59" s="248">
        <v>36.390274347618401</v>
      </c>
      <c r="V59" s="248">
        <v>48.403033659270697</v>
      </c>
      <c r="W59" s="252">
        <v>88.288855084842794</v>
      </c>
      <c r="AK59" s="13"/>
      <c r="AL59" s="11" t="s">
        <v>27</v>
      </c>
      <c r="AM59" s="4" t="s">
        <v>58</v>
      </c>
      <c r="AN59" s="278">
        <v>27.1985561187822</v>
      </c>
      <c r="AO59" s="278">
        <v>34.026716859641603</v>
      </c>
      <c r="AP59" s="282">
        <v>47.700977088948797</v>
      </c>
      <c r="BC59" s="13"/>
      <c r="BD59" s="11" t="s">
        <v>27</v>
      </c>
      <c r="BE59" s="4" t="s">
        <v>64</v>
      </c>
      <c r="BF59" s="308">
        <v>23.150759895401499</v>
      </c>
      <c r="BG59" s="308">
        <v>28.234049391888799</v>
      </c>
      <c r="BH59" s="312">
        <v>34.730275391332697</v>
      </c>
      <c r="BV59" s="13"/>
    </row>
    <row r="60" spans="18:78" x14ac:dyDescent="0.25">
      <c r="R60" s="13"/>
      <c r="AK60" s="13"/>
      <c r="BC60" s="13"/>
      <c r="BV60" s="13"/>
    </row>
    <row r="61" spans="18:78" x14ac:dyDescent="0.25">
      <c r="R61" s="13"/>
      <c r="AK61" s="13"/>
      <c r="BC61" s="13"/>
      <c r="BV61" s="13"/>
    </row>
    <row r="62" spans="18:78" x14ac:dyDescent="0.25">
      <c r="R62" s="13"/>
      <c r="AK62" s="13"/>
      <c r="BC62" s="13"/>
      <c r="BV62" s="13"/>
    </row>
    <row r="63" spans="18:78" x14ac:dyDescent="0.25">
      <c r="R63" s="13"/>
      <c r="AK63" s="13"/>
      <c r="BC63" s="13"/>
      <c r="BV63" s="13"/>
    </row>
    <row r="64" spans="18:78" x14ac:dyDescent="0.25">
      <c r="R64" s="13"/>
      <c r="AK64" s="13"/>
      <c r="BC64" s="13"/>
      <c r="BV64" s="13"/>
    </row>
    <row r="65" spans="18:80" x14ac:dyDescent="0.25">
      <c r="R65" s="13"/>
      <c r="AK65" s="13"/>
      <c r="BC65" s="13"/>
      <c r="BV65" s="13"/>
    </row>
    <row r="66" spans="18:80" x14ac:dyDescent="0.25">
      <c r="R66" s="13"/>
      <c r="AK66" s="13"/>
      <c r="BC66" s="13"/>
      <c r="BV66" s="13"/>
    </row>
    <row r="67" spans="18:80" x14ac:dyDescent="0.25">
      <c r="R67" s="13"/>
      <c r="AK67" s="13"/>
      <c r="BC67" s="13"/>
      <c r="BV67" s="13"/>
    </row>
    <row r="68" spans="18:80" ht="15.75" x14ac:dyDescent="0.25">
      <c r="R68" s="13"/>
      <c r="S68" s="8" t="s">
        <v>303</v>
      </c>
      <c r="Y68" s="8" t="s">
        <v>332</v>
      </c>
      <c r="AK68" s="13"/>
      <c r="AL68" s="8" t="s">
        <v>308</v>
      </c>
      <c r="AR68" s="8" t="s">
        <v>337</v>
      </c>
      <c r="BC68" s="13"/>
      <c r="BD68" s="8" t="s">
        <v>313</v>
      </c>
      <c r="BJ68" s="8" t="s">
        <v>342</v>
      </c>
      <c r="BV68" s="13"/>
      <c r="BW68" s="8" t="s">
        <v>326</v>
      </c>
      <c r="CB68" s="8" t="s">
        <v>766</v>
      </c>
    </row>
    <row r="69" spans="18:80" x14ac:dyDescent="0.25">
      <c r="R69" s="13"/>
      <c r="S69" s="2" t="s">
        <v>29</v>
      </c>
      <c r="T69" s="2"/>
      <c r="U69" s="2"/>
      <c r="V69" s="2"/>
      <c r="W69" s="2"/>
      <c r="AK69" s="13"/>
      <c r="AL69" s="2" t="s">
        <v>29</v>
      </c>
      <c r="AM69" s="2"/>
      <c r="AN69" s="2"/>
      <c r="AO69" s="2"/>
      <c r="AP69" s="2"/>
      <c r="BC69" s="13"/>
      <c r="BD69" s="2" t="s">
        <v>29</v>
      </c>
      <c r="BE69" s="2"/>
      <c r="BF69" s="2"/>
      <c r="BG69" s="2"/>
      <c r="BH69" s="2"/>
      <c r="BV69" s="13"/>
      <c r="BW69" s="2" t="s">
        <v>29</v>
      </c>
      <c r="BX69" s="2"/>
      <c r="BY69" s="2"/>
      <c r="BZ69" s="2"/>
    </row>
    <row r="70" spans="18:80" x14ac:dyDescent="0.25">
      <c r="R70" s="13"/>
      <c r="S70" s="9" t="s">
        <v>17</v>
      </c>
      <c r="T70" s="12" t="s">
        <v>34</v>
      </c>
      <c r="U70" s="253" t="s">
        <v>19</v>
      </c>
      <c r="V70" s="253" t="s">
        <v>20</v>
      </c>
      <c r="W70" s="256" t="s">
        <v>21</v>
      </c>
      <c r="AK70" s="13"/>
      <c r="AL70" s="9" t="s">
        <v>17</v>
      </c>
      <c r="AM70" s="12" t="s">
        <v>56</v>
      </c>
      <c r="AN70" s="283" t="s">
        <v>19</v>
      </c>
      <c r="AO70" s="283" t="s">
        <v>20</v>
      </c>
      <c r="AP70" s="286" t="s">
        <v>21</v>
      </c>
      <c r="BC70" s="13"/>
      <c r="BD70" s="9" t="s">
        <v>17</v>
      </c>
      <c r="BE70" s="12" t="s">
        <v>34</v>
      </c>
      <c r="BF70" s="313" t="s">
        <v>19</v>
      </c>
      <c r="BG70" s="313" t="s">
        <v>20</v>
      </c>
      <c r="BH70" s="316" t="s">
        <v>21</v>
      </c>
      <c r="BV70" s="13"/>
      <c r="BW70" s="9" t="s">
        <v>17</v>
      </c>
      <c r="BX70" s="12" t="s">
        <v>512</v>
      </c>
      <c r="BY70" s="343" t="s">
        <v>35</v>
      </c>
      <c r="BZ70" s="346" t="s">
        <v>36</v>
      </c>
    </row>
    <row r="71" spans="18:80" x14ac:dyDescent="0.25">
      <c r="R71" s="13"/>
      <c r="S71" s="9" t="s">
        <v>22</v>
      </c>
      <c r="T71" s="12" t="s">
        <v>35</v>
      </c>
      <c r="U71" s="253">
        <v>33.432691511173303</v>
      </c>
      <c r="V71" s="253">
        <v>40.310124175293502</v>
      </c>
      <c r="W71" s="256">
        <v>55.021934815220099</v>
      </c>
      <c r="AK71" s="13"/>
      <c r="AL71" s="9" t="s">
        <v>22</v>
      </c>
      <c r="AM71" s="12" t="s">
        <v>57</v>
      </c>
      <c r="AN71" s="283">
        <v>32.1869580532573</v>
      </c>
      <c r="AO71" s="283">
        <v>38.581063363696302</v>
      </c>
      <c r="AP71" s="286">
        <v>49.384729507851503</v>
      </c>
      <c r="BC71" s="13"/>
      <c r="BD71" s="9" t="s">
        <v>22</v>
      </c>
      <c r="BE71" s="12" t="s">
        <v>63</v>
      </c>
      <c r="BF71" s="313">
        <v>35.596872291996803</v>
      </c>
      <c r="BG71" s="313">
        <v>43.740085159274201</v>
      </c>
      <c r="BH71" s="316">
        <v>66.261533966086404</v>
      </c>
      <c r="BV71" s="13"/>
      <c r="BW71" s="9" t="s">
        <v>27</v>
      </c>
      <c r="BX71" s="12" t="s">
        <v>316</v>
      </c>
      <c r="BY71" s="343">
        <v>43.488159292531599</v>
      </c>
      <c r="BZ71" s="346">
        <v>48.768189151332002</v>
      </c>
    </row>
    <row r="72" spans="18:80" x14ac:dyDescent="0.25">
      <c r="R72" s="13"/>
      <c r="S72" s="10" t="s">
        <v>24</v>
      </c>
      <c r="T72" s="2" t="s">
        <v>35</v>
      </c>
      <c r="U72" s="255">
        <v>33.841318774476399</v>
      </c>
      <c r="V72" s="255">
        <v>40.401697853555604</v>
      </c>
      <c r="W72" s="257">
        <v>56.643950229030303</v>
      </c>
      <c r="AK72" s="13"/>
      <c r="AL72" s="10" t="s">
        <v>24</v>
      </c>
      <c r="AM72" s="2" t="s">
        <v>57</v>
      </c>
      <c r="AN72" s="285">
        <v>32.859261063527804</v>
      </c>
      <c r="AO72" s="285">
        <v>38.850609349205001</v>
      </c>
      <c r="AP72" s="287">
        <v>49.8167942171332</v>
      </c>
      <c r="BC72" s="13"/>
      <c r="BD72" s="10" t="s">
        <v>24</v>
      </c>
      <c r="BE72" s="2" t="s">
        <v>63</v>
      </c>
      <c r="BF72" s="315">
        <v>36.078209794848902</v>
      </c>
      <c r="BG72" s="315">
        <v>43.498045030140403</v>
      </c>
      <c r="BH72" s="317">
        <v>67.853654757846897</v>
      </c>
      <c r="BV72" s="13"/>
      <c r="BW72" s="10" t="s">
        <v>27</v>
      </c>
      <c r="BX72" s="2" t="s">
        <v>317</v>
      </c>
      <c r="BY72" s="345">
        <v>37.894995571433398</v>
      </c>
      <c r="BZ72" s="347">
        <v>41.864894638456597</v>
      </c>
    </row>
    <row r="73" spans="18:80" x14ac:dyDescent="0.25">
      <c r="R73" s="13"/>
      <c r="S73" s="10" t="s">
        <v>25</v>
      </c>
      <c r="T73" s="2" t="s">
        <v>35</v>
      </c>
      <c r="U73" s="255">
        <v>32.5085461113825</v>
      </c>
      <c r="V73" s="255">
        <v>39.306853605903797</v>
      </c>
      <c r="W73" s="257">
        <v>54.480960507536402</v>
      </c>
      <c r="AK73" s="13"/>
      <c r="AL73" s="10" t="s">
        <v>25</v>
      </c>
      <c r="AM73" s="2" t="s">
        <v>57</v>
      </c>
      <c r="AN73" s="285">
        <v>33.501544223108397</v>
      </c>
      <c r="AO73" s="285">
        <v>38.747986657607001</v>
      </c>
      <c r="AP73" s="287">
        <v>51.852887692963002</v>
      </c>
      <c r="BC73" s="13"/>
      <c r="BD73" s="10" t="s">
        <v>25</v>
      </c>
      <c r="BE73" s="2" t="s">
        <v>63</v>
      </c>
      <c r="BF73" s="315">
        <v>35.438515934940497</v>
      </c>
      <c r="BG73" s="315">
        <v>42.271867075838102</v>
      </c>
      <c r="BH73" s="317">
        <v>66.539307477124893</v>
      </c>
      <c r="BV73" s="13"/>
      <c r="BW73" s="10" t="s">
        <v>27</v>
      </c>
      <c r="BX73" s="2" t="s">
        <v>318</v>
      </c>
      <c r="BY73" s="345">
        <v>36.326901552890099</v>
      </c>
      <c r="BZ73" s="347">
        <v>40.312627710571903</v>
      </c>
    </row>
    <row r="74" spans="18:80" x14ac:dyDescent="0.25">
      <c r="R74" s="13"/>
      <c r="S74" s="10" t="s">
        <v>26</v>
      </c>
      <c r="T74" s="2" t="s">
        <v>35</v>
      </c>
      <c r="U74" s="255">
        <v>31.663969871994802</v>
      </c>
      <c r="V74" s="255">
        <v>38.480837661960997</v>
      </c>
      <c r="W74" s="257">
        <v>54.655451643816797</v>
      </c>
      <c r="AK74" s="13"/>
      <c r="AL74" s="10" t="s">
        <v>26</v>
      </c>
      <c r="AM74" s="2" t="s">
        <v>57</v>
      </c>
      <c r="AN74" s="285">
        <v>33.327334567529299</v>
      </c>
      <c r="AO74" s="285">
        <v>39.1871417314319</v>
      </c>
      <c r="AP74" s="287">
        <v>53.662304300425198</v>
      </c>
      <c r="BC74" s="13"/>
      <c r="BD74" s="10" t="s">
        <v>26</v>
      </c>
      <c r="BE74" s="2" t="s">
        <v>63</v>
      </c>
      <c r="BF74" s="315">
        <v>34.858073111281001</v>
      </c>
      <c r="BG74" s="315">
        <v>41.869988038803001</v>
      </c>
      <c r="BH74" s="317">
        <v>67.985505173545803</v>
      </c>
      <c r="BV74" s="13"/>
      <c r="BW74" s="10" t="s">
        <v>27</v>
      </c>
      <c r="BX74" s="2" t="s">
        <v>319</v>
      </c>
      <c r="BY74" s="345">
        <v>35.300784357213601</v>
      </c>
      <c r="BZ74" s="347">
        <v>39.442341988054601</v>
      </c>
    </row>
    <row r="75" spans="18:80" x14ac:dyDescent="0.25">
      <c r="R75" s="13"/>
      <c r="S75" s="10" t="s">
        <v>27</v>
      </c>
      <c r="T75" s="2" t="s">
        <v>35</v>
      </c>
      <c r="U75" s="255">
        <v>32.745325216810002</v>
      </c>
      <c r="V75" s="255">
        <v>40.1095054337544</v>
      </c>
      <c r="W75" s="257">
        <v>57.7226832745759</v>
      </c>
      <c r="AK75" s="13"/>
      <c r="AL75" s="10" t="s">
        <v>27</v>
      </c>
      <c r="AM75" s="2" t="s">
        <v>57</v>
      </c>
      <c r="AN75" s="285">
        <v>32.961892397156497</v>
      </c>
      <c r="AO75" s="285">
        <v>40.171601286809</v>
      </c>
      <c r="AP75" s="287">
        <v>56.186477265848602</v>
      </c>
      <c r="BC75" s="13"/>
      <c r="BD75" s="10" t="s">
        <v>27</v>
      </c>
      <c r="BE75" s="2" t="s">
        <v>63</v>
      </c>
      <c r="BF75" s="315">
        <v>36.210706548344099</v>
      </c>
      <c r="BG75" s="315">
        <v>44.246287971932503</v>
      </c>
      <c r="BH75" s="317">
        <v>73.923902987045594</v>
      </c>
      <c r="BV75" s="13"/>
      <c r="BW75" s="10" t="s">
        <v>27</v>
      </c>
      <c r="BX75" s="2" t="s">
        <v>320</v>
      </c>
      <c r="BY75" s="345">
        <v>34.516028934333498</v>
      </c>
      <c r="BZ75" s="347">
        <v>38.754474559843203</v>
      </c>
    </row>
    <row r="76" spans="18:80" x14ac:dyDescent="0.25">
      <c r="R76" s="13"/>
      <c r="S76" s="10" t="s">
        <v>22</v>
      </c>
      <c r="T76" s="2" t="s">
        <v>36</v>
      </c>
      <c r="U76" s="255">
        <v>44.370008974692503</v>
      </c>
      <c r="V76" s="255">
        <v>57.786048145441697</v>
      </c>
      <c r="W76" s="257">
        <v>116.797478708482</v>
      </c>
      <c r="AK76" s="13"/>
      <c r="AL76" s="10" t="s">
        <v>22</v>
      </c>
      <c r="AM76" s="2" t="s">
        <v>58</v>
      </c>
      <c r="AN76" s="285">
        <v>33.894955735654499</v>
      </c>
      <c r="AO76" s="285">
        <v>40.877425461023698</v>
      </c>
      <c r="AP76" s="287">
        <v>57.629296183610499</v>
      </c>
      <c r="BC76" s="13"/>
      <c r="BD76" s="10" t="s">
        <v>22</v>
      </c>
      <c r="BE76" s="2" t="s">
        <v>64</v>
      </c>
      <c r="BF76" s="315">
        <v>16.6106851794036</v>
      </c>
      <c r="BG76" s="315">
        <v>30.207440264469799</v>
      </c>
      <c r="BH76" s="317">
        <v>36.249832339696702</v>
      </c>
      <c r="BV76" s="13"/>
      <c r="BW76" s="10" t="s">
        <v>27</v>
      </c>
      <c r="BX76" s="2" t="s">
        <v>321</v>
      </c>
      <c r="BY76" s="345">
        <v>34.191960573431899</v>
      </c>
      <c r="BZ76" s="347">
        <v>38.578470274462099</v>
      </c>
    </row>
    <row r="77" spans="18:80" x14ac:dyDescent="0.25">
      <c r="R77" s="13"/>
      <c r="S77" s="10" t="s">
        <v>24</v>
      </c>
      <c r="T77" s="2" t="s">
        <v>36</v>
      </c>
      <c r="U77" s="255">
        <v>42.128538455517003</v>
      </c>
      <c r="V77" s="255">
        <v>56.492276290462399</v>
      </c>
      <c r="W77" s="257">
        <v>124.551308007118</v>
      </c>
      <c r="AK77" s="13"/>
      <c r="AL77" s="10" t="s">
        <v>24</v>
      </c>
      <c r="AM77" s="2" t="s">
        <v>58</v>
      </c>
      <c r="AN77" s="285">
        <v>34.215713777778298</v>
      </c>
      <c r="AO77" s="285">
        <v>41.2851784534258</v>
      </c>
      <c r="AP77" s="287">
        <v>59.381383536068498</v>
      </c>
      <c r="BC77" s="13"/>
      <c r="BD77" s="10" t="s">
        <v>24</v>
      </c>
      <c r="BE77" s="2" t="s">
        <v>64</v>
      </c>
      <c r="BF77" s="315">
        <v>18.507581723067801</v>
      </c>
      <c r="BG77" s="315">
        <v>30.248686198083501</v>
      </c>
      <c r="BH77" s="317">
        <v>36.938364563412499</v>
      </c>
      <c r="BV77" s="13"/>
      <c r="BW77" s="10" t="s">
        <v>27</v>
      </c>
      <c r="BX77" s="2" t="s">
        <v>322</v>
      </c>
      <c r="BY77" s="345">
        <v>33.181172843233902</v>
      </c>
      <c r="BZ77" s="347">
        <v>38.205615277602099</v>
      </c>
    </row>
    <row r="78" spans="18:80" x14ac:dyDescent="0.25">
      <c r="R78" s="13"/>
      <c r="S78" s="10" t="s">
        <v>25</v>
      </c>
      <c r="T78" s="2" t="s">
        <v>36</v>
      </c>
      <c r="U78" s="255">
        <v>39.5562094507372</v>
      </c>
      <c r="V78" s="255">
        <v>53.067433643074502</v>
      </c>
      <c r="W78" s="257">
        <v>116.87524496917</v>
      </c>
      <c r="AK78" s="13"/>
      <c r="AL78" s="10" t="s">
        <v>25</v>
      </c>
      <c r="AM78" s="2" t="s">
        <v>58</v>
      </c>
      <c r="AN78" s="285">
        <v>32.168237462288197</v>
      </c>
      <c r="AO78" s="285">
        <v>39.527884323648202</v>
      </c>
      <c r="AP78" s="287">
        <v>55.746100429486198</v>
      </c>
      <c r="BC78" s="13"/>
      <c r="BD78" s="10" t="s">
        <v>25</v>
      </c>
      <c r="BE78" s="2" t="s">
        <v>64</v>
      </c>
      <c r="BF78" s="315">
        <v>18.227066688328499</v>
      </c>
      <c r="BG78" s="315">
        <v>28.238067641160999</v>
      </c>
      <c r="BH78" s="317">
        <v>34.3328273962955</v>
      </c>
      <c r="BV78" s="13"/>
      <c r="BW78" s="11" t="s">
        <v>27</v>
      </c>
      <c r="BX78" s="4" t="s">
        <v>323</v>
      </c>
      <c r="BY78" s="344">
        <v>31.336818564687899</v>
      </c>
      <c r="BZ78" s="348">
        <v>35.777970349403098</v>
      </c>
    </row>
    <row r="79" spans="18:80" x14ac:dyDescent="0.25">
      <c r="R79" s="13"/>
      <c r="S79" s="10" t="s">
        <v>26</v>
      </c>
      <c r="T79" s="2" t="s">
        <v>36</v>
      </c>
      <c r="U79" s="255">
        <v>38.237943549737501</v>
      </c>
      <c r="V79" s="255">
        <v>51.034588908423103</v>
      </c>
      <c r="W79" s="257">
        <v>109.257194502761</v>
      </c>
      <c r="AK79" s="13"/>
      <c r="AL79" s="10" t="s">
        <v>26</v>
      </c>
      <c r="AM79" s="2" t="s">
        <v>58</v>
      </c>
      <c r="AN79" s="285">
        <v>31.277290190398102</v>
      </c>
      <c r="AO79" s="285">
        <v>38.238441617873399</v>
      </c>
      <c r="AP79" s="287">
        <v>55.015762311742797</v>
      </c>
      <c r="BC79" s="13"/>
      <c r="BD79" s="10" t="s">
        <v>26</v>
      </c>
      <c r="BE79" s="2" t="s">
        <v>64</v>
      </c>
      <c r="BF79" s="315">
        <v>19.234578541303701</v>
      </c>
      <c r="BG79" s="315">
        <v>28.536844091744801</v>
      </c>
      <c r="BH79" s="317">
        <v>35.051928582044603</v>
      </c>
      <c r="BV79" s="13"/>
    </row>
    <row r="80" spans="18:80" x14ac:dyDescent="0.25">
      <c r="R80" s="13"/>
      <c r="S80" s="11" t="s">
        <v>27</v>
      </c>
      <c r="T80" s="4" t="s">
        <v>36</v>
      </c>
      <c r="U80" s="254">
        <v>40.309116159940402</v>
      </c>
      <c r="V80" s="254">
        <v>53.420910955997897</v>
      </c>
      <c r="W80" s="258">
        <v>115.29031389823299</v>
      </c>
      <c r="AK80" s="13"/>
      <c r="AL80" s="11" t="s">
        <v>27</v>
      </c>
      <c r="AM80" s="4" t="s">
        <v>58</v>
      </c>
      <c r="AN80" s="284">
        <v>32.690370158932502</v>
      </c>
      <c r="AO80" s="284">
        <v>40.0994095906116</v>
      </c>
      <c r="AP80" s="288">
        <v>58.213421071152197</v>
      </c>
      <c r="BC80" s="13"/>
      <c r="BD80" s="11" t="s">
        <v>27</v>
      </c>
      <c r="BE80" s="4" t="s">
        <v>64</v>
      </c>
      <c r="BF80" s="314">
        <v>23.1679701225125</v>
      </c>
      <c r="BG80" s="314">
        <v>30.489477030457401</v>
      </c>
      <c r="BH80" s="318">
        <v>36.138018187936197</v>
      </c>
      <c r="BV80" s="13"/>
    </row>
    <row r="81" spans="18:80" x14ac:dyDescent="0.25">
      <c r="R81" s="13"/>
      <c r="AK81" s="13"/>
      <c r="BC81" s="13"/>
      <c r="BV81" s="13"/>
    </row>
    <row r="82" spans="18:80" x14ac:dyDescent="0.25">
      <c r="R82" s="13"/>
      <c r="AK82" s="13"/>
      <c r="BC82" s="13"/>
      <c r="BV82" s="13"/>
    </row>
    <row r="83" spans="18:80" x14ac:dyDescent="0.25">
      <c r="R83" s="13"/>
      <c r="AK83" s="13"/>
      <c r="BC83" s="13"/>
      <c r="BV83" s="13"/>
    </row>
    <row r="84" spans="18:80" x14ac:dyDescent="0.25">
      <c r="R84" s="13"/>
      <c r="AK84" s="13"/>
      <c r="BC84" s="13"/>
      <c r="BV84" s="13"/>
    </row>
    <row r="85" spans="18:80" x14ac:dyDescent="0.25">
      <c r="R85" s="13"/>
      <c r="AK85" s="13"/>
      <c r="BC85" s="13"/>
      <c r="BV85" s="13"/>
    </row>
    <row r="86" spans="18:80" x14ac:dyDescent="0.25">
      <c r="R86" s="13"/>
      <c r="AK86" s="13"/>
      <c r="BC86" s="13"/>
      <c r="BV86" s="13"/>
    </row>
    <row r="87" spans="18:80" x14ac:dyDescent="0.25">
      <c r="R87" s="13"/>
      <c r="AK87" s="13"/>
      <c r="BC87" s="13"/>
      <c r="BV87" s="13"/>
    </row>
    <row r="88" spans="18:80" x14ac:dyDescent="0.25">
      <c r="R88" s="13"/>
      <c r="AK88" s="13"/>
      <c r="BC88" s="13"/>
      <c r="BV88" s="13"/>
    </row>
    <row r="89" spans="18:80" ht="15.75" x14ac:dyDescent="0.25">
      <c r="R89" s="13"/>
      <c r="S89" s="8" t="s">
        <v>304</v>
      </c>
      <c r="Y89" s="8" t="s">
        <v>333</v>
      </c>
      <c r="AK89" s="13"/>
      <c r="AL89" s="8" t="s">
        <v>309</v>
      </c>
      <c r="AR89" s="8" t="s">
        <v>338</v>
      </c>
      <c r="BC89" s="13"/>
      <c r="BD89" s="8" t="s">
        <v>314</v>
      </c>
      <c r="BJ89" s="8" t="s">
        <v>343</v>
      </c>
      <c r="BV89" s="13"/>
      <c r="BW89" s="8" t="s">
        <v>327</v>
      </c>
      <c r="CB89" s="8" t="s">
        <v>767</v>
      </c>
    </row>
    <row r="90" spans="18:80" x14ac:dyDescent="0.25">
      <c r="R90" s="13"/>
      <c r="S90" s="2" t="s">
        <v>30</v>
      </c>
      <c r="T90" s="2"/>
      <c r="U90" s="2"/>
      <c r="V90" s="2"/>
      <c r="W90" s="2"/>
      <c r="AK90" s="13"/>
      <c r="AL90" s="2" t="s">
        <v>30</v>
      </c>
      <c r="AM90" s="2"/>
      <c r="AN90" s="2"/>
      <c r="AO90" s="2"/>
      <c r="AP90" s="2"/>
      <c r="BC90" s="13"/>
      <c r="BD90" s="2" t="s">
        <v>30</v>
      </c>
      <c r="BE90" s="2"/>
      <c r="BF90" s="2"/>
      <c r="BG90" s="2"/>
      <c r="BH90" s="2"/>
      <c r="BV90" s="13"/>
      <c r="BW90" s="2" t="s">
        <v>30</v>
      </c>
      <c r="BX90" s="2"/>
      <c r="BY90" s="2"/>
      <c r="BZ90" s="2"/>
    </row>
    <row r="91" spans="18:80" x14ac:dyDescent="0.25">
      <c r="R91" s="13"/>
      <c r="S91" s="9" t="s">
        <v>17</v>
      </c>
      <c r="T91" s="12" t="s">
        <v>34</v>
      </c>
      <c r="U91" s="259" t="s">
        <v>19</v>
      </c>
      <c r="V91" s="259" t="s">
        <v>20</v>
      </c>
      <c r="W91" s="262" t="s">
        <v>21</v>
      </c>
      <c r="AK91" s="13"/>
      <c r="AL91" s="9" t="s">
        <v>17</v>
      </c>
      <c r="AM91" s="12" t="s">
        <v>56</v>
      </c>
      <c r="AN91" s="289" t="s">
        <v>19</v>
      </c>
      <c r="AO91" s="289" t="s">
        <v>20</v>
      </c>
      <c r="AP91" s="292" t="s">
        <v>21</v>
      </c>
      <c r="BC91" s="13"/>
      <c r="BD91" s="9" t="s">
        <v>17</v>
      </c>
      <c r="BE91" s="12" t="s">
        <v>34</v>
      </c>
      <c r="BF91" s="319" t="s">
        <v>19</v>
      </c>
      <c r="BG91" s="319" t="s">
        <v>20</v>
      </c>
      <c r="BH91" s="322" t="s">
        <v>21</v>
      </c>
      <c r="BV91" s="13"/>
      <c r="BW91" s="9" t="s">
        <v>17</v>
      </c>
      <c r="BX91" s="12" t="s">
        <v>70</v>
      </c>
      <c r="BY91" s="349" t="s">
        <v>35</v>
      </c>
      <c r="BZ91" s="352" t="s">
        <v>36</v>
      </c>
    </row>
    <row r="92" spans="18:80" x14ac:dyDescent="0.25">
      <c r="R92" s="13"/>
      <c r="S92" s="9" t="s">
        <v>22</v>
      </c>
      <c r="T92" s="12" t="s">
        <v>35</v>
      </c>
      <c r="U92" s="259">
        <v>25.410226059452601</v>
      </c>
      <c r="V92" s="259">
        <v>29.498781414706301</v>
      </c>
      <c r="W92" s="262">
        <v>38.296134205241103</v>
      </c>
      <c r="AK92" s="13"/>
      <c r="AL92" s="9" t="s">
        <v>22</v>
      </c>
      <c r="AM92" s="12" t="s">
        <v>57</v>
      </c>
      <c r="AN92" s="289">
        <v>24.946598629591101</v>
      </c>
      <c r="AO92" s="289">
        <v>28.800103527762101</v>
      </c>
      <c r="AP92" s="292">
        <v>36.415963888594497</v>
      </c>
      <c r="BC92" s="13"/>
      <c r="BD92" s="9" t="s">
        <v>22</v>
      </c>
      <c r="BE92" s="12" t="s">
        <v>63</v>
      </c>
      <c r="BF92" s="319">
        <v>27.051284532168399</v>
      </c>
      <c r="BG92" s="319">
        <v>31.192840771378801</v>
      </c>
      <c r="BH92" s="322">
        <v>42.301920302973599</v>
      </c>
      <c r="BV92" s="13"/>
      <c r="BW92" s="9" t="s">
        <v>27</v>
      </c>
      <c r="BX92" s="12" t="s">
        <v>316</v>
      </c>
      <c r="BY92" s="349">
        <v>36.336336508950602</v>
      </c>
      <c r="BZ92" s="352">
        <v>41.132340054538403</v>
      </c>
    </row>
    <row r="93" spans="18:80" x14ac:dyDescent="0.25">
      <c r="R93" s="13"/>
      <c r="S93" s="10" t="s">
        <v>24</v>
      </c>
      <c r="T93" s="2" t="s">
        <v>35</v>
      </c>
      <c r="U93" s="261">
        <v>24.748608324014</v>
      </c>
      <c r="V93" s="261">
        <v>28.952474795942798</v>
      </c>
      <c r="W93" s="263">
        <v>38.549529131653699</v>
      </c>
      <c r="AK93" s="13"/>
      <c r="AL93" s="10" t="s">
        <v>24</v>
      </c>
      <c r="AM93" s="2" t="s">
        <v>57</v>
      </c>
      <c r="AN93" s="291">
        <v>24.039439739765399</v>
      </c>
      <c r="AO93" s="291">
        <v>28.1772801006348</v>
      </c>
      <c r="AP93" s="293">
        <v>37.718328143785001</v>
      </c>
      <c r="BC93" s="13"/>
      <c r="BD93" s="10" t="s">
        <v>24</v>
      </c>
      <c r="BE93" s="2" t="s">
        <v>63</v>
      </c>
      <c r="BF93" s="321">
        <v>26.2363575378984</v>
      </c>
      <c r="BG93" s="321">
        <v>30.4166346971226</v>
      </c>
      <c r="BH93" s="323">
        <v>42.366347882169698</v>
      </c>
      <c r="BV93" s="13"/>
      <c r="BW93" s="10" t="s">
        <v>27</v>
      </c>
      <c r="BX93" s="2" t="s">
        <v>317</v>
      </c>
      <c r="BY93" s="351">
        <v>29.459895799471099</v>
      </c>
      <c r="BZ93" s="353">
        <v>32.924818034742202</v>
      </c>
    </row>
    <row r="94" spans="18:80" x14ac:dyDescent="0.25">
      <c r="R94" s="13"/>
      <c r="S94" s="10" t="s">
        <v>25</v>
      </c>
      <c r="T94" s="2" t="s">
        <v>35</v>
      </c>
      <c r="U94" s="261">
        <v>22.479971368003699</v>
      </c>
      <c r="V94" s="261">
        <v>26.3581843705749</v>
      </c>
      <c r="W94" s="263">
        <v>33.585882445572999</v>
      </c>
      <c r="AK94" s="13"/>
      <c r="AL94" s="10" t="s">
        <v>25</v>
      </c>
      <c r="AM94" s="2" t="s">
        <v>57</v>
      </c>
      <c r="AN94" s="291">
        <v>21.664958470886599</v>
      </c>
      <c r="AO94" s="291">
        <v>25.201940705843398</v>
      </c>
      <c r="AP94" s="293">
        <v>30.422972718515201</v>
      </c>
      <c r="BC94" s="13"/>
      <c r="BD94" s="10" t="s">
        <v>25</v>
      </c>
      <c r="BE94" s="2" t="s">
        <v>63</v>
      </c>
      <c r="BF94" s="321">
        <v>24.227842959661501</v>
      </c>
      <c r="BG94" s="321">
        <v>28.205697279282401</v>
      </c>
      <c r="BH94" s="323">
        <v>37.548421031505903</v>
      </c>
      <c r="BV94" s="13"/>
      <c r="BW94" s="10" t="s">
        <v>27</v>
      </c>
      <c r="BX94" s="2" t="s">
        <v>318</v>
      </c>
      <c r="BY94" s="351">
        <v>27.206040703101699</v>
      </c>
      <c r="BZ94" s="353">
        <v>30.529063295664098</v>
      </c>
    </row>
    <row r="95" spans="18:80" x14ac:dyDescent="0.25">
      <c r="R95" s="13"/>
      <c r="S95" s="10" t="s">
        <v>26</v>
      </c>
      <c r="T95" s="2" t="s">
        <v>35</v>
      </c>
      <c r="U95" s="261">
        <v>22.577146843231201</v>
      </c>
      <c r="V95" s="261">
        <v>26.469937512870501</v>
      </c>
      <c r="W95" s="263">
        <v>35.006931295772198</v>
      </c>
      <c r="AK95" s="13"/>
      <c r="AL95" s="10" t="s">
        <v>26</v>
      </c>
      <c r="AM95" s="2" t="s">
        <v>57</v>
      </c>
      <c r="AN95" s="291">
        <v>23.215266204860299</v>
      </c>
      <c r="AO95" s="291">
        <v>27.575969574922301</v>
      </c>
      <c r="AP95" s="293">
        <v>36.705469845722298</v>
      </c>
      <c r="BC95" s="13"/>
      <c r="BD95" s="10" t="s">
        <v>26</v>
      </c>
      <c r="BE95" s="2" t="s">
        <v>63</v>
      </c>
      <c r="BF95" s="321">
        <v>24.180716523630601</v>
      </c>
      <c r="BG95" s="321">
        <v>28.454039359835001</v>
      </c>
      <c r="BH95" s="323">
        <v>39.156879330579898</v>
      </c>
      <c r="BV95" s="13"/>
      <c r="BW95" s="10" t="s">
        <v>27</v>
      </c>
      <c r="BX95" s="2" t="s">
        <v>319</v>
      </c>
      <c r="BY95" s="351">
        <v>26.1237717149092</v>
      </c>
      <c r="BZ95" s="353">
        <v>29.414044083863001</v>
      </c>
    </row>
    <row r="96" spans="18:80" x14ac:dyDescent="0.25">
      <c r="R96" s="13"/>
      <c r="S96" s="10" t="s">
        <v>27</v>
      </c>
      <c r="T96" s="2" t="s">
        <v>35</v>
      </c>
      <c r="U96" s="261">
        <v>24.091209797656301</v>
      </c>
      <c r="V96" s="261">
        <v>29.106107928332499</v>
      </c>
      <c r="W96" s="263">
        <v>38.448237381910999</v>
      </c>
      <c r="AK96" s="13"/>
      <c r="AL96" s="10" t="s">
        <v>27</v>
      </c>
      <c r="AM96" s="2" t="s">
        <v>57</v>
      </c>
      <c r="AN96" s="291">
        <v>23.431157859140999</v>
      </c>
      <c r="AO96" s="291">
        <v>27.944002223058899</v>
      </c>
      <c r="AP96" s="293">
        <v>35.970874671264298</v>
      </c>
      <c r="BC96" s="13"/>
      <c r="BD96" s="10" t="s">
        <v>27</v>
      </c>
      <c r="BE96" s="2" t="s">
        <v>63</v>
      </c>
      <c r="BF96" s="321">
        <v>26.4546001887147</v>
      </c>
      <c r="BG96" s="321">
        <v>31.712792214435499</v>
      </c>
      <c r="BH96" s="323">
        <v>44.431347978874797</v>
      </c>
      <c r="BV96" s="13"/>
      <c r="BW96" s="10" t="s">
        <v>27</v>
      </c>
      <c r="BX96" s="2" t="s">
        <v>320</v>
      </c>
      <c r="BY96" s="351">
        <v>25.314323676655601</v>
      </c>
      <c r="BZ96" s="353">
        <v>28.649914596847001</v>
      </c>
    </row>
    <row r="97" spans="18:78" x14ac:dyDescent="0.25">
      <c r="R97" s="13"/>
      <c r="S97" s="10" t="s">
        <v>22</v>
      </c>
      <c r="T97" s="2" t="s">
        <v>36</v>
      </c>
      <c r="U97" s="261">
        <v>29.412091153081001</v>
      </c>
      <c r="V97" s="261">
        <v>34.539618632327901</v>
      </c>
      <c r="W97" s="263">
        <v>47.730507607592898</v>
      </c>
      <c r="AK97" s="13"/>
      <c r="AL97" s="10" t="s">
        <v>22</v>
      </c>
      <c r="AM97" s="2" t="s">
        <v>58</v>
      </c>
      <c r="AN97" s="291">
        <v>25.4994994936133</v>
      </c>
      <c r="AO97" s="291">
        <v>29.752921743083501</v>
      </c>
      <c r="AP97" s="293">
        <v>38.9185447725392</v>
      </c>
      <c r="BC97" s="13"/>
      <c r="BD97" s="10" t="s">
        <v>22</v>
      </c>
      <c r="BE97" s="2" t="s">
        <v>64</v>
      </c>
      <c r="BF97" s="321">
        <v>13.369576354068</v>
      </c>
      <c r="BG97" s="321">
        <v>23.660752746574101</v>
      </c>
      <c r="BH97" s="323">
        <v>28.771876394134502</v>
      </c>
      <c r="BV97" s="13"/>
      <c r="BW97" s="10" t="s">
        <v>27</v>
      </c>
      <c r="BX97" s="2" t="s">
        <v>321</v>
      </c>
      <c r="BY97" s="351">
        <v>24.813481738459998</v>
      </c>
      <c r="BZ97" s="353">
        <v>28.1388210659313</v>
      </c>
    </row>
    <row r="98" spans="18:78" x14ac:dyDescent="0.25">
      <c r="R98" s="13"/>
      <c r="S98" s="10" t="s">
        <v>24</v>
      </c>
      <c r="T98" s="2" t="s">
        <v>36</v>
      </c>
      <c r="U98" s="261">
        <v>27.993673590777501</v>
      </c>
      <c r="V98" s="261">
        <v>32.9884151968335</v>
      </c>
      <c r="W98" s="263">
        <v>46.402945142532303</v>
      </c>
      <c r="AK98" s="13"/>
      <c r="AL98" s="10" t="s">
        <v>24</v>
      </c>
      <c r="AM98" s="2" t="s">
        <v>58</v>
      </c>
      <c r="AN98" s="291">
        <v>24.985587991946101</v>
      </c>
      <c r="AO98" s="291">
        <v>29.118530788150501</v>
      </c>
      <c r="AP98" s="293">
        <v>38.7631677609197</v>
      </c>
      <c r="BC98" s="13"/>
      <c r="BD98" s="10" t="s">
        <v>24</v>
      </c>
      <c r="BE98" s="2" t="s">
        <v>64</v>
      </c>
      <c r="BF98" s="321">
        <v>12.679797578685699</v>
      </c>
      <c r="BG98" s="321">
        <v>22.922033663677201</v>
      </c>
      <c r="BH98" s="323">
        <v>27.6004437966761</v>
      </c>
      <c r="BV98" s="13"/>
      <c r="BW98" s="10" t="s">
        <v>27</v>
      </c>
      <c r="BX98" s="2" t="s">
        <v>322</v>
      </c>
      <c r="BY98" s="351">
        <v>24.530485967738802</v>
      </c>
      <c r="BZ98" s="353">
        <v>27.942320101065</v>
      </c>
    </row>
    <row r="99" spans="18:78" x14ac:dyDescent="0.25">
      <c r="R99" s="13"/>
      <c r="S99" s="10" t="s">
        <v>25</v>
      </c>
      <c r="T99" s="2" t="s">
        <v>36</v>
      </c>
      <c r="U99" s="261">
        <v>26.740640747172701</v>
      </c>
      <c r="V99" s="261">
        <v>32.222429675135402</v>
      </c>
      <c r="W99" s="263">
        <v>47.163286918631499</v>
      </c>
      <c r="AK99" s="13"/>
      <c r="AL99" s="10" t="s">
        <v>25</v>
      </c>
      <c r="AM99" s="2" t="s">
        <v>58</v>
      </c>
      <c r="AN99" s="291">
        <v>22.665391385566</v>
      </c>
      <c r="AO99" s="291">
        <v>26.666120996872699</v>
      </c>
      <c r="AP99" s="293">
        <v>34.611052605236601</v>
      </c>
      <c r="BC99" s="13"/>
      <c r="BD99" s="10" t="s">
        <v>25</v>
      </c>
      <c r="BE99" s="2" t="s">
        <v>64</v>
      </c>
      <c r="BF99" s="321">
        <v>9.1151830328311494</v>
      </c>
      <c r="BG99" s="321">
        <v>20.053420028943801</v>
      </c>
      <c r="BH99" s="323">
        <v>24.434037672793799</v>
      </c>
      <c r="BV99" s="13"/>
      <c r="BW99" s="11" t="s">
        <v>27</v>
      </c>
      <c r="BX99" s="4" t="s">
        <v>323</v>
      </c>
      <c r="BY99" s="350">
        <v>23.370325245318</v>
      </c>
      <c r="BZ99" s="354">
        <v>27.0418178595787</v>
      </c>
    </row>
    <row r="100" spans="18:78" x14ac:dyDescent="0.25">
      <c r="R100" s="13"/>
      <c r="S100" s="10" t="s">
        <v>26</v>
      </c>
      <c r="T100" s="2" t="s">
        <v>36</v>
      </c>
      <c r="U100" s="261">
        <v>25.502429151651398</v>
      </c>
      <c r="V100" s="261">
        <v>30.67952859779</v>
      </c>
      <c r="W100" s="263">
        <v>45.0473918242077</v>
      </c>
      <c r="AK100" s="13"/>
      <c r="AL100" s="10" t="s">
        <v>26</v>
      </c>
      <c r="AM100" s="2" t="s">
        <v>58</v>
      </c>
      <c r="AN100" s="291">
        <v>22.421817890755101</v>
      </c>
      <c r="AO100" s="291">
        <v>26.2660140054309</v>
      </c>
      <c r="AP100" s="293">
        <v>34.644130187900302</v>
      </c>
      <c r="BC100" s="13"/>
      <c r="BD100" s="10" t="s">
        <v>26</v>
      </c>
      <c r="BE100" s="2" t="s">
        <v>64</v>
      </c>
      <c r="BF100" s="321">
        <v>11.558115099969999</v>
      </c>
      <c r="BG100" s="321">
        <v>20.268901023782998</v>
      </c>
      <c r="BH100" s="323">
        <v>24.0773781508722</v>
      </c>
      <c r="BV100" s="13"/>
    </row>
    <row r="101" spans="18:78" x14ac:dyDescent="0.25">
      <c r="R101" s="13"/>
      <c r="S101" s="11" t="s">
        <v>27</v>
      </c>
      <c r="T101" s="4" t="s">
        <v>36</v>
      </c>
      <c r="U101" s="260">
        <v>29.4309716522549</v>
      </c>
      <c r="V101" s="260">
        <v>36.461643277479702</v>
      </c>
      <c r="W101" s="264">
        <v>59.146804475125698</v>
      </c>
      <c r="AK101" s="13"/>
      <c r="AL101" s="11" t="s">
        <v>27</v>
      </c>
      <c r="AM101" s="4" t="s">
        <v>58</v>
      </c>
      <c r="AN101" s="290">
        <v>24.227074866655801</v>
      </c>
      <c r="AO101" s="290">
        <v>29.328167345326801</v>
      </c>
      <c r="AP101" s="294">
        <v>38.902485482258903</v>
      </c>
      <c r="BC101" s="13"/>
      <c r="BD101" s="11" t="s">
        <v>27</v>
      </c>
      <c r="BE101" s="4" t="s">
        <v>64</v>
      </c>
      <c r="BF101" s="320">
        <v>17.4708638548931</v>
      </c>
      <c r="BG101" s="320">
        <v>22.9910805765285</v>
      </c>
      <c r="BH101" s="324">
        <v>27.767052877401898</v>
      </c>
      <c r="BV101" s="13"/>
    </row>
    <row r="102" spans="18:78" x14ac:dyDescent="0.25">
      <c r="R102" s="13"/>
      <c r="AK102" s="13"/>
      <c r="BC102" s="13"/>
      <c r="BV102" s="13"/>
    </row>
    <row r="103" spans="18:78" x14ac:dyDescent="0.25">
      <c r="R103" s="13"/>
      <c r="AK103" s="13"/>
      <c r="BC103" s="13"/>
      <c r="BV103" s="13"/>
    </row>
    <row r="104" spans="18:78" x14ac:dyDescent="0.25">
      <c r="R104" s="13"/>
      <c r="AK104" s="13"/>
      <c r="BC104" s="13"/>
      <c r="BV104" s="13"/>
    </row>
    <row r="105" spans="18:78" x14ac:dyDescent="0.25">
      <c r="R105" s="13"/>
      <c r="AK105" s="13"/>
      <c r="BC105" s="13"/>
      <c r="BV105" s="13"/>
    </row>
    <row r="106" spans="18:78" x14ac:dyDescent="0.25">
      <c r="R106" s="13"/>
      <c r="AK106" s="13"/>
      <c r="BC106" s="13"/>
      <c r="BV106" s="13"/>
    </row>
    <row r="107" spans="18:78" x14ac:dyDescent="0.25">
      <c r="R107" s="13"/>
      <c r="AK107" s="13"/>
      <c r="BC107" s="13"/>
      <c r="BV107" s="13"/>
    </row>
    <row r="108" spans="18:78" x14ac:dyDescent="0.25">
      <c r="R108" s="13"/>
      <c r="AK108" s="13"/>
      <c r="BC108" s="13"/>
      <c r="BV108" s="13"/>
    </row>
    <row r="109" spans="18:78" x14ac:dyDescent="0.25">
      <c r="R109" s="13"/>
      <c r="AK109" s="13"/>
      <c r="BC109" s="13"/>
      <c r="BV109" s="13"/>
    </row>
    <row r="110" spans="18:78" x14ac:dyDescent="0.25">
      <c r="R110" s="13"/>
      <c r="AK110" s="13"/>
      <c r="BC110" s="13"/>
      <c r="BV110" s="13"/>
    </row>
    <row r="111" spans="18:78" x14ac:dyDescent="0.25">
      <c r="R111" s="13"/>
      <c r="AK111" s="13"/>
      <c r="BC111" s="13"/>
      <c r="BV111" s="13"/>
    </row>
    <row r="112" spans="18:78" x14ac:dyDescent="0.25">
      <c r="R112" s="13"/>
      <c r="AK112" s="13"/>
      <c r="BC112" s="13"/>
      <c r="BV112" s="13"/>
    </row>
    <row r="113" spans="18:74" x14ac:dyDescent="0.25">
      <c r="R113" s="13"/>
      <c r="AK113" s="13"/>
      <c r="BC113" s="13"/>
      <c r="BV113" s="13"/>
    </row>
    <row r="114" spans="18:74" x14ac:dyDescent="0.25">
      <c r="R114" s="13"/>
      <c r="AK114" s="13"/>
      <c r="BC114" s="13"/>
      <c r="BV114" s="13"/>
    </row>
    <row r="115" spans="18:74" x14ac:dyDescent="0.25">
      <c r="R115" s="13"/>
      <c r="AK115" s="13"/>
      <c r="BC115" s="13"/>
      <c r="BV115" s="13"/>
    </row>
    <row r="116" spans="18:74" x14ac:dyDescent="0.25">
      <c r="R116" s="13"/>
      <c r="AK116" s="13"/>
      <c r="BC116" s="13"/>
      <c r="BV116" s="13"/>
    </row>
    <row r="117" spans="18:74" x14ac:dyDescent="0.25">
      <c r="R117" s="13"/>
      <c r="AK117" s="13"/>
      <c r="BC117" s="13"/>
      <c r="BV117" s="13"/>
    </row>
    <row r="118" spans="18:74" x14ac:dyDescent="0.25">
      <c r="R118" s="13"/>
      <c r="AK118" s="13"/>
      <c r="BC118" s="13"/>
      <c r="BV118" s="13"/>
    </row>
    <row r="119" spans="18:74" x14ac:dyDescent="0.25">
      <c r="R119" s="13"/>
      <c r="AK119" s="13"/>
      <c r="BC119" s="13"/>
      <c r="BV119" s="13"/>
    </row>
    <row r="120" spans="18:74" x14ac:dyDescent="0.25">
      <c r="R120" s="13"/>
      <c r="AK120" s="13"/>
      <c r="BC120" s="13"/>
      <c r="BV120" s="13"/>
    </row>
    <row r="121" spans="18:74" x14ac:dyDescent="0.25">
      <c r="R121" s="13"/>
      <c r="AK121" s="13"/>
      <c r="BC121" s="13"/>
      <c r="BV121" s="13"/>
    </row>
    <row r="122" spans="18:74" x14ac:dyDescent="0.25">
      <c r="R122" s="13"/>
      <c r="AK122" s="13"/>
      <c r="BC122" s="13"/>
      <c r="BV122" s="13"/>
    </row>
    <row r="123" spans="18:74" x14ac:dyDescent="0.25">
      <c r="R123" s="13"/>
      <c r="AK123" s="13"/>
      <c r="BC123" s="13"/>
      <c r="BV123" s="13"/>
    </row>
    <row r="124" spans="18:74" x14ac:dyDescent="0.25">
      <c r="R124" s="13"/>
      <c r="AK124" s="13"/>
      <c r="BC124" s="13"/>
      <c r="BV124" s="13"/>
    </row>
    <row r="125" spans="18:74" x14ac:dyDescent="0.25">
      <c r="R125" s="13"/>
      <c r="AK125" s="13"/>
      <c r="BC125" s="13"/>
      <c r="BV125" s="13"/>
    </row>
    <row r="126" spans="18:74" x14ac:dyDescent="0.25">
      <c r="R126" s="13"/>
      <c r="AK126" s="13"/>
      <c r="BC126" s="13"/>
      <c r="BV126" s="13"/>
    </row>
    <row r="127" spans="18:74" x14ac:dyDescent="0.25">
      <c r="R127" s="13"/>
      <c r="AK127" s="13"/>
      <c r="BC127" s="13"/>
      <c r="BV127" s="13"/>
    </row>
    <row r="128" spans="18:74" x14ac:dyDescent="0.25">
      <c r="R128" s="13"/>
      <c r="AK128" s="13"/>
      <c r="BC128" s="13"/>
      <c r="BV128" s="13"/>
    </row>
    <row r="129" spans="18:74" x14ac:dyDescent="0.25">
      <c r="R129" s="13"/>
      <c r="AK129" s="13"/>
      <c r="BC129" s="13"/>
      <c r="BV129" s="13"/>
    </row>
    <row r="130" spans="18:74" x14ac:dyDescent="0.25">
      <c r="R130" s="13"/>
      <c r="AK130" s="13"/>
      <c r="BC130" s="13"/>
      <c r="BV130" s="13"/>
    </row>
    <row r="131" spans="18:74" x14ac:dyDescent="0.25">
      <c r="R131" s="13"/>
      <c r="AK131" s="13"/>
      <c r="BC131" s="13"/>
      <c r="BV131" s="13"/>
    </row>
  </sheetData>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U165"/>
  <sheetViews>
    <sheetView showGridLines="0" zoomScale="80" zoomScaleNormal="80" workbookViewId="0"/>
  </sheetViews>
  <sheetFormatPr defaultColWidth="11.42578125" defaultRowHeight="15" x14ac:dyDescent="0.25"/>
  <cols>
    <col min="1" max="2" width="14.140625" customWidth="1"/>
    <col min="3" max="3" width="19.7109375" customWidth="1"/>
    <col min="4" max="4" width="14.140625" customWidth="1"/>
    <col min="5" max="5" width="19.7109375" customWidth="1"/>
    <col min="6" max="18" width="9.140625" customWidth="1"/>
    <col min="19" max="20" width="14.140625" customWidth="1"/>
    <col min="21" max="21" width="19.7109375" customWidth="1"/>
    <col min="22" max="22" width="14.140625" customWidth="1"/>
    <col min="23" max="23" width="19.7109375" customWidth="1"/>
    <col min="24" max="34" width="9.140625" customWidth="1"/>
    <col min="35" max="36" width="14.140625" customWidth="1"/>
    <col min="37" max="37" width="19.7109375" customWidth="1"/>
    <col min="38" max="38" width="14.140625" customWidth="1"/>
    <col min="39" max="39" width="19.7109375" customWidth="1"/>
    <col min="40" max="54" width="9.140625" customWidth="1"/>
    <col min="55" max="56" width="14.140625" customWidth="1"/>
    <col min="57" max="57" width="19.7109375" customWidth="1"/>
    <col min="58" max="58" width="14.140625" customWidth="1"/>
    <col min="59" max="59" width="19.7109375" customWidth="1"/>
    <col min="60" max="71" width="9.140625" customWidth="1"/>
    <col min="72" max="72" width="30.7109375" customWidth="1"/>
    <col min="73" max="73" width="9.140625" customWidth="1"/>
    <col min="74" max="75" width="14.140625" customWidth="1"/>
    <col min="76" max="76" width="19.7109375" customWidth="1"/>
    <col min="77" max="77" width="14.140625" customWidth="1"/>
    <col min="78" max="78" width="19.7109375" customWidth="1"/>
    <col min="79" max="92" width="9.140625" customWidth="1"/>
    <col min="93" max="94" width="14.140625" customWidth="1"/>
    <col min="95" max="95" width="19.7109375" customWidth="1"/>
    <col min="96" max="96" width="14.140625" customWidth="1"/>
    <col min="97" max="97" width="19.7109375" customWidth="1"/>
    <col min="98" max="200" width="9.140625" customWidth="1"/>
  </cols>
  <sheetData>
    <row r="1" spans="1:99" ht="20.25" x14ac:dyDescent="0.3">
      <c r="A1" s="6" t="s">
        <v>344</v>
      </c>
      <c r="R1" s="13"/>
      <c r="AH1" s="13"/>
      <c r="BB1" s="13"/>
      <c r="BU1" s="13"/>
      <c r="CN1" s="13"/>
    </row>
    <row r="2" spans="1:99" x14ac:dyDescent="0.25">
      <c r="A2" s="2" t="s">
        <v>781</v>
      </c>
      <c r="R2" s="13"/>
      <c r="AH2" s="13"/>
      <c r="BB2" s="13"/>
      <c r="BU2" s="13"/>
      <c r="CN2" s="13"/>
    </row>
    <row r="3" spans="1:99" ht="20.25" x14ac:dyDescent="0.3">
      <c r="A3" s="7" t="s">
        <v>110</v>
      </c>
      <c r="R3" s="13"/>
      <c r="S3" s="7" t="s">
        <v>111</v>
      </c>
      <c r="AH3" s="13"/>
      <c r="AI3" s="7" t="s">
        <v>112</v>
      </c>
      <c r="BB3" s="13"/>
      <c r="BC3" s="7" t="s">
        <v>113</v>
      </c>
      <c r="BU3" s="13"/>
      <c r="BV3" s="7" t="s">
        <v>116</v>
      </c>
      <c r="CN3" s="13"/>
      <c r="CO3" s="7" t="s">
        <v>117</v>
      </c>
    </row>
    <row r="4" spans="1:99" x14ac:dyDescent="0.25">
      <c r="R4" s="13"/>
      <c r="AH4" s="13"/>
      <c r="BB4" s="13"/>
      <c r="BU4" s="13"/>
      <c r="CN4" s="13"/>
    </row>
    <row r="5" spans="1:99" ht="15.75" x14ac:dyDescent="0.25">
      <c r="A5" s="8" t="s">
        <v>345</v>
      </c>
      <c r="G5" s="8" t="s">
        <v>367</v>
      </c>
      <c r="R5" s="13"/>
      <c r="S5" s="8" t="s">
        <v>346</v>
      </c>
      <c r="Y5" s="8" t="s">
        <v>368</v>
      </c>
      <c r="AH5" s="13"/>
      <c r="AI5" s="8" t="s">
        <v>347</v>
      </c>
      <c r="AO5" s="8" t="s">
        <v>369</v>
      </c>
      <c r="BB5" s="13"/>
      <c r="BC5" s="8" t="s">
        <v>352</v>
      </c>
      <c r="BI5" s="8" t="s">
        <v>374</v>
      </c>
      <c r="BU5" s="13"/>
      <c r="BV5" s="8" t="s">
        <v>357</v>
      </c>
      <c r="CB5" s="8" t="s">
        <v>379</v>
      </c>
      <c r="CN5" s="13"/>
      <c r="CO5" s="8" t="s">
        <v>362</v>
      </c>
      <c r="CU5" s="8" t="s">
        <v>384</v>
      </c>
    </row>
    <row r="6" spans="1:99" x14ac:dyDescent="0.25">
      <c r="A6" s="2" t="s">
        <v>9</v>
      </c>
      <c r="B6" s="2"/>
      <c r="C6" s="2"/>
      <c r="D6" s="2"/>
      <c r="E6" s="2"/>
      <c r="R6" s="13"/>
      <c r="S6" s="2" t="s">
        <v>9</v>
      </c>
      <c r="T6" s="2"/>
      <c r="U6" s="2"/>
      <c r="V6" s="2"/>
      <c r="W6" s="2"/>
      <c r="AH6" s="13"/>
      <c r="AI6" s="2" t="s">
        <v>33</v>
      </c>
      <c r="AJ6" s="2"/>
      <c r="AK6" s="2"/>
      <c r="AL6" s="2"/>
      <c r="AM6" s="2"/>
      <c r="BB6" s="13"/>
      <c r="BC6" s="2" t="s">
        <v>33</v>
      </c>
      <c r="BD6" s="2"/>
      <c r="BE6" s="2"/>
      <c r="BF6" s="2"/>
      <c r="BG6" s="2"/>
      <c r="BU6" s="13"/>
      <c r="BV6" s="2" t="s">
        <v>33</v>
      </c>
      <c r="BW6" s="2"/>
      <c r="BX6" s="2"/>
      <c r="BY6" s="2"/>
      <c r="BZ6" s="2"/>
      <c r="CN6" s="13"/>
      <c r="CO6" s="2" t="s">
        <v>33</v>
      </c>
      <c r="CP6" s="2"/>
      <c r="CQ6" s="2"/>
      <c r="CR6" s="2"/>
      <c r="CS6" s="2"/>
    </row>
    <row r="7" spans="1:99" x14ac:dyDescent="0.25">
      <c r="A7" s="9" t="s">
        <v>17</v>
      </c>
      <c r="B7" s="12" t="s">
        <v>18</v>
      </c>
      <c r="C7" s="355" t="s">
        <v>19</v>
      </c>
      <c r="D7" s="355" t="s">
        <v>20</v>
      </c>
      <c r="E7" s="358" t="s">
        <v>21</v>
      </c>
      <c r="R7" s="13"/>
      <c r="S7" s="9" t="s">
        <v>17</v>
      </c>
      <c r="T7" s="12" t="s">
        <v>18</v>
      </c>
      <c r="U7" s="361" t="s">
        <v>19</v>
      </c>
      <c r="V7" s="361" t="s">
        <v>20</v>
      </c>
      <c r="W7" s="364" t="s">
        <v>21</v>
      </c>
      <c r="AH7" s="13"/>
      <c r="AI7" s="9" t="s">
        <v>17</v>
      </c>
      <c r="AJ7" s="12" t="s">
        <v>34</v>
      </c>
      <c r="AK7" s="367" t="s">
        <v>19</v>
      </c>
      <c r="AL7" s="367" t="s">
        <v>20</v>
      </c>
      <c r="AM7" s="370" t="s">
        <v>21</v>
      </c>
      <c r="BB7" s="13"/>
      <c r="BC7" s="9" t="s">
        <v>17</v>
      </c>
      <c r="BD7" s="12" t="s">
        <v>34</v>
      </c>
      <c r="BE7" s="397" t="s">
        <v>19</v>
      </c>
      <c r="BF7" s="397" t="s">
        <v>20</v>
      </c>
      <c r="BG7" s="400" t="s">
        <v>21</v>
      </c>
      <c r="BU7" s="13"/>
      <c r="BV7" s="9" t="s">
        <v>17</v>
      </c>
      <c r="BW7" s="12" t="s">
        <v>34</v>
      </c>
      <c r="BX7" s="427" t="s">
        <v>19</v>
      </c>
      <c r="BY7" s="427" t="s">
        <v>20</v>
      </c>
      <c r="BZ7" s="430" t="s">
        <v>21</v>
      </c>
      <c r="CN7" s="13"/>
      <c r="CO7" s="9" t="s">
        <v>17</v>
      </c>
      <c r="CP7" s="12" t="s">
        <v>34</v>
      </c>
      <c r="CQ7" s="457" t="s">
        <v>19</v>
      </c>
      <c r="CR7" s="457" t="s">
        <v>20</v>
      </c>
      <c r="CS7" s="460" t="s">
        <v>21</v>
      </c>
    </row>
    <row r="8" spans="1:99" x14ac:dyDescent="0.25">
      <c r="A8" s="9" t="s">
        <v>22</v>
      </c>
      <c r="B8" s="12" t="s">
        <v>23</v>
      </c>
      <c r="C8" s="355">
        <v>256.62708847402598</v>
      </c>
      <c r="D8" s="355">
        <v>542.56129479216497</v>
      </c>
      <c r="E8" s="358">
        <v>1220.2017942745699</v>
      </c>
      <c r="R8" s="13"/>
      <c r="S8" s="9" t="s">
        <v>120</v>
      </c>
      <c r="T8" s="12" t="s">
        <v>23</v>
      </c>
      <c r="U8" s="361">
        <v>1016.56943492679</v>
      </c>
      <c r="V8" s="361">
        <v>2049.5142762579399</v>
      </c>
      <c r="W8" s="364">
        <v>4455.4181030499003</v>
      </c>
      <c r="AH8" s="13"/>
      <c r="AI8" s="9" t="s">
        <v>22</v>
      </c>
      <c r="AJ8" s="12" t="s">
        <v>35</v>
      </c>
      <c r="AK8" s="367">
        <v>291.260217366017</v>
      </c>
      <c r="AL8" s="367">
        <v>613.68150000000003</v>
      </c>
      <c r="AM8" s="370">
        <v>1371.6594920945399</v>
      </c>
      <c r="BB8" s="13"/>
      <c r="BC8" s="9" t="s">
        <v>120</v>
      </c>
      <c r="BD8" s="12" t="s">
        <v>35</v>
      </c>
      <c r="BE8" s="397">
        <v>1166.5443595762199</v>
      </c>
      <c r="BF8" s="397">
        <v>2351.7365555555598</v>
      </c>
      <c r="BG8" s="400">
        <v>5199.3459589570202</v>
      </c>
      <c r="BU8" s="13"/>
      <c r="BV8" s="9" t="s">
        <v>22</v>
      </c>
      <c r="BW8" s="12" t="s">
        <v>63</v>
      </c>
      <c r="BX8" s="427">
        <v>276.40761504205801</v>
      </c>
      <c r="BY8" s="427">
        <v>573.09019548872197</v>
      </c>
      <c r="BZ8" s="430">
        <v>1279.6406666666701</v>
      </c>
      <c r="CN8" s="13"/>
      <c r="CO8" s="9" t="s">
        <v>120</v>
      </c>
      <c r="CP8" s="12" t="s">
        <v>63</v>
      </c>
      <c r="CQ8" s="457">
        <v>1097.8213591881099</v>
      </c>
      <c r="CR8" s="457">
        <v>2198.59489937029</v>
      </c>
      <c r="CS8" s="460">
        <v>4813.4032222222204</v>
      </c>
    </row>
    <row r="9" spans="1:99" x14ac:dyDescent="0.25">
      <c r="A9" s="10" t="s">
        <v>24</v>
      </c>
      <c r="B9" s="2" t="s">
        <v>23</v>
      </c>
      <c r="C9" s="357">
        <v>242.16383540372701</v>
      </c>
      <c r="D9" s="357">
        <v>527.43347826086995</v>
      </c>
      <c r="E9" s="359">
        <v>1141.40280714756</v>
      </c>
      <c r="R9" s="13"/>
      <c r="S9" s="10" t="s">
        <v>121</v>
      </c>
      <c r="T9" s="2" t="s">
        <v>23</v>
      </c>
      <c r="U9" s="363">
        <v>955.78499999999997</v>
      </c>
      <c r="V9" s="363">
        <v>1915.6638043478299</v>
      </c>
      <c r="W9" s="365">
        <v>4191.1017777777797</v>
      </c>
      <c r="AH9" s="13"/>
      <c r="AI9" s="10" t="s">
        <v>24</v>
      </c>
      <c r="AJ9" s="2" t="s">
        <v>35</v>
      </c>
      <c r="AK9" s="369">
        <v>278.96558239767501</v>
      </c>
      <c r="AL9" s="369">
        <v>585.14544444444402</v>
      </c>
      <c r="AM9" s="371">
        <v>1284.45245833334</v>
      </c>
      <c r="BB9" s="13"/>
      <c r="BC9" s="10" t="s">
        <v>121</v>
      </c>
      <c r="BD9" s="2" t="s">
        <v>35</v>
      </c>
      <c r="BE9" s="399">
        <v>1058.6866376257799</v>
      </c>
      <c r="BF9" s="399">
        <v>2153.18048913044</v>
      </c>
      <c r="BG9" s="401">
        <v>4774.95003561253</v>
      </c>
      <c r="BU9" s="13"/>
      <c r="BV9" s="10" t="s">
        <v>24</v>
      </c>
      <c r="BW9" s="2" t="s">
        <v>63</v>
      </c>
      <c r="BX9" s="429">
        <v>260.52689805269199</v>
      </c>
      <c r="BY9" s="429">
        <v>541.439326465269</v>
      </c>
      <c r="BZ9" s="431">
        <v>1184.0484678325499</v>
      </c>
      <c r="CN9" s="13"/>
      <c r="CO9" s="10" t="s">
        <v>121</v>
      </c>
      <c r="CP9" s="2" t="s">
        <v>63</v>
      </c>
      <c r="CQ9" s="459">
        <v>965.90551168616798</v>
      </c>
      <c r="CR9" s="459">
        <v>1966.5505641908701</v>
      </c>
      <c r="CS9" s="461">
        <v>4323.3269695202598</v>
      </c>
    </row>
    <row r="10" spans="1:99" x14ac:dyDescent="0.25">
      <c r="A10" s="10" t="s">
        <v>25</v>
      </c>
      <c r="B10" s="2" t="s">
        <v>23</v>
      </c>
      <c r="C10" s="357">
        <v>200.39711299570001</v>
      </c>
      <c r="D10" s="357">
        <v>427.635652173913</v>
      </c>
      <c r="E10" s="359">
        <v>959.01286231884001</v>
      </c>
      <c r="R10" s="13"/>
      <c r="S10" s="10" t="s">
        <v>122</v>
      </c>
      <c r="T10" s="2" t="s">
        <v>23</v>
      </c>
      <c r="U10" s="363">
        <v>839.33252777777795</v>
      </c>
      <c r="V10" s="363">
        <v>1673.8120289855101</v>
      </c>
      <c r="W10" s="365">
        <v>3634.7869999999998</v>
      </c>
      <c r="AH10" s="13"/>
      <c r="AI10" s="10" t="s">
        <v>25</v>
      </c>
      <c r="AJ10" s="2" t="s">
        <v>35</v>
      </c>
      <c r="AK10" s="369">
        <v>239.05117534842</v>
      </c>
      <c r="AL10" s="369">
        <v>502.11712732919301</v>
      </c>
      <c r="AM10" s="371">
        <v>1115.0367577040599</v>
      </c>
      <c r="BB10" s="13"/>
      <c r="BC10" s="10" t="s">
        <v>122</v>
      </c>
      <c r="BD10" s="2" t="s">
        <v>35</v>
      </c>
      <c r="BE10" s="399">
        <v>1000.87276595745</v>
      </c>
      <c r="BF10" s="399">
        <v>1999.6897826086999</v>
      </c>
      <c r="BG10" s="401">
        <v>4387.6397826086904</v>
      </c>
      <c r="BU10" s="13"/>
      <c r="BV10" s="10" t="s">
        <v>25</v>
      </c>
      <c r="BW10" s="2" t="s">
        <v>63</v>
      </c>
      <c r="BX10" s="429">
        <v>219.835893857934</v>
      </c>
      <c r="BY10" s="429">
        <v>457.71141543239401</v>
      </c>
      <c r="BZ10" s="431">
        <v>1008.0343904506</v>
      </c>
      <c r="CN10" s="13"/>
      <c r="CO10" s="10" t="s">
        <v>122</v>
      </c>
      <c r="CP10" s="2" t="s">
        <v>63</v>
      </c>
      <c r="CQ10" s="459">
        <v>923.29994623655898</v>
      </c>
      <c r="CR10" s="459">
        <v>1830.7300700483099</v>
      </c>
      <c r="CS10" s="461">
        <v>3957.02086956522</v>
      </c>
    </row>
    <row r="11" spans="1:99" x14ac:dyDescent="0.25">
      <c r="A11" s="10" t="s">
        <v>26</v>
      </c>
      <c r="B11" s="2" t="s">
        <v>23</v>
      </c>
      <c r="C11" s="357">
        <v>197.67700396825401</v>
      </c>
      <c r="D11" s="357">
        <v>407.75869565217403</v>
      </c>
      <c r="E11" s="359">
        <v>905.15301146679406</v>
      </c>
      <c r="R11" s="13"/>
      <c r="S11" s="10" t="s">
        <v>123</v>
      </c>
      <c r="T11" s="2" t="s">
        <v>23</v>
      </c>
      <c r="U11" s="363">
        <v>841.23900000000003</v>
      </c>
      <c r="V11" s="363">
        <v>1635.9345217391301</v>
      </c>
      <c r="W11" s="365">
        <v>3453.848</v>
      </c>
      <c r="AH11" s="13"/>
      <c r="AI11" s="10" t="s">
        <v>26</v>
      </c>
      <c r="AJ11" s="2" t="s">
        <v>35</v>
      </c>
      <c r="AK11" s="369">
        <v>222.991322228293</v>
      </c>
      <c r="AL11" s="369">
        <v>454.92042093729998</v>
      </c>
      <c r="AM11" s="371">
        <v>1017.12195122888</v>
      </c>
      <c r="BB11" s="13"/>
      <c r="BC11" s="10" t="s">
        <v>123</v>
      </c>
      <c r="BD11" s="2" t="s">
        <v>35</v>
      </c>
      <c r="BE11" s="399">
        <v>952.936032608696</v>
      </c>
      <c r="BF11" s="399">
        <v>1855.7587836126399</v>
      </c>
      <c r="BG11" s="401">
        <v>3983.2771705415598</v>
      </c>
      <c r="BU11" s="13"/>
      <c r="BV11" s="10" t="s">
        <v>26</v>
      </c>
      <c r="BW11" s="2" t="s">
        <v>63</v>
      </c>
      <c r="BX11" s="429">
        <v>207.97763229758101</v>
      </c>
      <c r="BY11" s="429">
        <v>415.16646103896102</v>
      </c>
      <c r="BZ11" s="431">
        <v>914.01209236947795</v>
      </c>
      <c r="CN11" s="13"/>
      <c r="CO11" s="10" t="s">
        <v>123</v>
      </c>
      <c r="CP11" s="2" t="s">
        <v>63</v>
      </c>
      <c r="CQ11" s="459">
        <v>882.89718192918201</v>
      </c>
      <c r="CR11" s="459">
        <v>1703.54852557545</v>
      </c>
      <c r="CS11" s="461">
        <v>3595.5939094202899</v>
      </c>
    </row>
    <row r="12" spans="1:99" x14ac:dyDescent="0.25">
      <c r="A12" s="10" t="s">
        <v>27</v>
      </c>
      <c r="B12" s="2" t="s">
        <v>23</v>
      </c>
      <c r="C12" s="357">
        <v>208.81181740723</v>
      </c>
      <c r="D12" s="357">
        <v>448.76010989011002</v>
      </c>
      <c r="E12" s="359">
        <v>982.96249479747303</v>
      </c>
      <c r="R12" s="13"/>
      <c r="S12" s="10" t="s">
        <v>120</v>
      </c>
      <c r="T12" s="2" t="s">
        <v>28</v>
      </c>
      <c r="U12" s="363">
        <v>1265.79890838094</v>
      </c>
      <c r="V12" s="363">
        <v>2412.2711535468302</v>
      </c>
      <c r="W12" s="365">
        <v>5298.3650578025299</v>
      </c>
      <c r="AH12" s="13"/>
      <c r="AI12" s="10" t="s">
        <v>27</v>
      </c>
      <c r="AJ12" s="2" t="s">
        <v>35</v>
      </c>
      <c r="AK12" s="369">
        <v>246.02709677419401</v>
      </c>
      <c r="AL12" s="369">
        <v>508.26237749677301</v>
      </c>
      <c r="AM12" s="371">
        <v>1108.8427481994199</v>
      </c>
      <c r="BB12" s="13"/>
      <c r="BC12" s="10" t="s">
        <v>120</v>
      </c>
      <c r="BD12" s="2" t="s">
        <v>36</v>
      </c>
      <c r="BE12" s="399">
        <v>860.23290819250303</v>
      </c>
      <c r="BF12" s="399">
        <v>1682.7842537604199</v>
      </c>
      <c r="BG12" s="401">
        <v>3582.5833712642302</v>
      </c>
      <c r="BU12" s="13"/>
      <c r="BV12" s="10" t="s">
        <v>27</v>
      </c>
      <c r="BW12" s="2" t="s">
        <v>63</v>
      </c>
      <c r="BX12" s="429">
        <v>227.45674418604699</v>
      </c>
      <c r="BY12" s="429">
        <v>465.28644444444399</v>
      </c>
      <c r="BZ12" s="431">
        <v>1004.1788348530901</v>
      </c>
      <c r="CN12" s="13"/>
      <c r="CO12" s="10" t="s">
        <v>120</v>
      </c>
      <c r="CP12" s="2" t="s">
        <v>64</v>
      </c>
      <c r="CQ12" s="459">
        <v>1006.26894926069</v>
      </c>
      <c r="CR12" s="459">
        <v>2483.5954457364401</v>
      </c>
      <c r="CS12" s="461">
        <v>5952.2858851471101</v>
      </c>
    </row>
    <row r="13" spans="1:99" x14ac:dyDescent="0.25">
      <c r="A13" s="10" t="s">
        <v>22</v>
      </c>
      <c r="B13" s="2" t="s">
        <v>28</v>
      </c>
      <c r="C13" s="357">
        <v>326.52206535569701</v>
      </c>
      <c r="D13" s="357">
        <v>643.33624594257196</v>
      </c>
      <c r="E13" s="359">
        <v>1425.2026584958301</v>
      </c>
      <c r="R13" s="13"/>
      <c r="S13" s="10" t="s">
        <v>121</v>
      </c>
      <c r="T13" s="2" t="s">
        <v>28</v>
      </c>
      <c r="U13" s="363">
        <v>1045.33876811594</v>
      </c>
      <c r="V13" s="363">
        <v>2074.45711111111</v>
      </c>
      <c r="W13" s="365">
        <v>4485.68110007014</v>
      </c>
      <c r="AH13" s="13"/>
      <c r="AI13" s="10" t="s">
        <v>22</v>
      </c>
      <c r="AJ13" s="2" t="s">
        <v>36</v>
      </c>
      <c r="AK13" s="369">
        <v>223.978127701246</v>
      </c>
      <c r="AL13" s="369">
        <v>453.10105165366099</v>
      </c>
      <c r="AM13" s="371">
        <v>1013.35497098011</v>
      </c>
      <c r="BB13" s="13"/>
      <c r="BC13" s="10" t="s">
        <v>121</v>
      </c>
      <c r="BD13" s="2" t="s">
        <v>36</v>
      </c>
      <c r="BE13" s="399">
        <v>667.77072155411702</v>
      </c>
      <c r="BF13" s="399">
        <v>1279.8004395604401</v>
      </c>
      <c r="BG13" s="401">
        <v>2870.4153487816502</v>
      </c>
      <c r="BU13" s="13"/>
      <c r="BV13" s="10" t="s">
        <v>22</v>
      </c>
      <c r="BW13" s="2" t="s">
        <v>64</v>
      </c>
      <c r="BX13" s="429">
        <v>278.60221391098702</v>
      </c>
      <c r="BY13" s="429">
        <v>698.89482292568698</v>
      </c>
      <c r="BZ13" s="431">
        <v>1623.94762683676</v>
      </c>
      <c r="CN13" s="13"/>
      <c r="CO13" s="10" t="s">
        <v>121</v>
      </c>
      <c r="CP13" s="2" t="s">
        <v>64</v>
      </c>
      <c r="CQ13" s="459">
        <v>733.869802726491</v>
      </c>
      <c r="CR13" s="459">
        <v>2103.6182022471899</v>
      </c>
      <c r="CS13" s="461">
        <v>5433.6203926940698</v>
      </c>
    </row>
    <row r="14" spans="1:99" x14ac:dyDescent="0.25">
      <c r="A14" s="10" t="s">
        <v>24</v>
      </c>
      <c r="B14" s="2" t="s">
        <v>28</v>
      </c>
      <c r="C14" s="357">
        <v>308.89453972868199</v>
      </c>
      <c r="D14" s="357">
        <v>600.04618993135</v>
      </c>
      <c r="E14" s="359">
        <v>1299.95405956472</v>
      </c>
      <c r="R14" s="13"/>
      <c r="S14" s="10" t="s">
        <v>122</v>
      </c>
      <c r="T14" s="2" t="s">
        <v>28</v>
      </c>
      <c r="U14" s="363">
        <v>1021.95740381699</v>
      </c>
      <c r="V14" s="363">
        <v>2009.3753578194401</v>
      </c>
      <c r="W14" s="365">
        <v>4336.67630223783</v>
      </c>
      <c r="AH14" s="13"/>
      <c r="AI14" s="10" t="s">
        <v>24</v>
      </c>
      <c r="AJ14" s="2" t="s">
        <v>36</v>
      </c>
      <c r="AK14" s="369">
        <v>195.35267444227401</v>
      </c>
      <c r="AL14" s="369">
        <v>391.47647985347999</v>
      </c>
      <c r="AM14" s="371">
        <v>832.35711963411097</v>
      </c>
      <c r="BB14" s="13"/>
      <c r="BC14" s="10" t="s">
        <v>122</v>
      </c>
      <c r="BD14" s="2" t="s">
        <v>36</v>
      </c>
      <c r="BE14" s="399">
        <v>681.21046014492799</v>
      </c>
      <c r="BF14" s="399">
        <v>1266.9706451612899</v>
      </c>
      <c r="BG14" s="401">
        <v>2765.8432256481701</v>
      </c>
      <c r="BU14" s="13"/>
      <c r="BV14" s="10" t="s">
        <v>24</v>
      </c>
      <c r="BW14" s="2" t="s">
        <v>64</v>
      </c>
      <c r="BX14" s="429">
        <v>261.97857811753499</v>
      </c>
      <c r="BY14" s="429">
        <v>645.81849143609998</v>
      </c>
      <c r="BZ14" s="431">
        <v>1565.0608398337599</v>
      </c>
      <c r="CN14" s="13"/>
      <c r="CO14" s="10" t="s">
        <v>122</v>
      </c>
      <c r="CP14" s="2" t="s">
        <v>64</v>
      </c>
      <c r="CQ14" s="459">
        <v>778.43805555555605</v>
      </c>
      <c r="CR14" s="459">
        <v>2068.4044444444398</v>
      </c>
      <c r="CS14" s="461">
        <v>5316.04812430324</v>
      </c>
    </row>
    <row r="15" spans="1:99" x14ac:dyDescent="0.25">
      <c r="A15" s="10" t="s">
        <v>25</v>
      </c>
      <c r="B15" s="2" t="s">
        <v>28</v>
      </c>
      <c r="C15" s="357">
        <v>255.879394311254</v>
      </c>
      <c r="D15" s="357">
        <v>514.74905600391298</v>
      </c>
      <c r="E15" s="359">
        <v>1109.89668735178</v>
      </c>
      <c r="R15" s="13"/>
      <c r="S15" s="10" t="s">
        <v>123</v>
      </c>
      <c r="T15" s="2" t="s">
        <v>28</v>
      </c>
      <c r="U15" s="363">
        <v>970.30756964182603</v>
      </c>
      <c r="V15" s="363">
        <v>1836.9181791976901</v>
      </c>
      <c r="W15" s="365">
        <v>3882.0687028874299</v>
      </c>
      <c r="AH15" s="13"/>
      <c r="AI15" s="10" t="s">
        <v>25</v>
      </c>
      <c r="AJ15" s="2" t="s">
        <v>36</v>
      </c>
      <c r="AK15" s="369">
        <v>165.23291208791201</v>
      </c>
      <c r="AL15" s="369">
        <v>312.19222027972</v>
      </c>
      <c r="AM15" s="371">
        <v>702.84622398877696</v>
      </c>
      <c r="BB15" s="13"/>
      <c r="BC15" s="11" t="s">
        <v>123</v>
      </c>
      <c r="BD15" s="4" t="s">
        <v>36</v>
      </c>
      <c r="BE15" s="398">
        <v>694.04</v>
      </c>
      <c r="BF15" s="398">
        <v>1292.6852222222201</v>
      </c>
      <c r="BG15" s="402">
        <v>2759.6411111111101</v>
      </c>
      <c r="BU15" s="13"/>
      <c r="BV15" s="10" t="s">
        <v>25</v>
      </c>
      <c r="BW15" s="2" t="s">
        <v>64</v>
      </c>
      <c r="BX15" s="429">
        <v>218.89333716475099</v>
      </c>
      <c r="BY15" s="429">
        <v>610.09123506927904</v>
      </c>
      <c r="BZ15" s="431">
        <v>1487.4666666666701</v>
      </c>
      <c r="CN15" s="13"/>
      <c r="CO15" s="11" t="s">
        <v>123</v>
      </c>
      <c r="CP15" s="4" t="s">
        <v>64</v>
      </c>
      <c r="CQ15" s="458">
        <v>849.87403079046499</v>
      </c>
      <c r="CR15" s="458">
        <v>2077.2341304347801</v>
      </c>
      <c r="CS15" s="462">
        <v>5058.14379761904</v>
      </c>
    </row>
    <row r="16" spans="1:99" x14ac:dyDescent="0.25">
      <c r="A16" s="10" t="s">
        <v>26</v>
      </c>
      <c r="B16" s="2" t="s">
        <v>28</v>
      </c>
      <c r="C16" s="357">
        <v>225.714238368015</v>
      </c>
      <c r="D16" s="357">
        <v>445.31842029564098</v>
      </c>
      <c r="E16" s="359">
        <v>986.181815217392</v>
      </c>
      <c r="R16" s="13"/>
      <c r="S16" s="10" t="s">
        <v>120</v>
      </c>
      <c r="T16" s="2" t="s">
        <v>29</v>
      </c>
      <c r="U16" s="363">
        <v>716.664603738653</v>
      </c>
      <c r="V16" s="363">
        <v>1844.93464085612</v>
      </c>
      <c r="W16" s="365">
        <v>4629.6836138357303</v>
      </c>
      <c r="AH16" s="13"/>
      <c r="AI16" s="10" t="s">
        <v>26</v>
      </c>
      <c r="AJ16" s="2" t="s">
        <v>36</v>
      </c>
      <c r="AK16" s="369">
        <v>169.102857210628</v>
      </c>
      <c r="AL16" s="369">
        <v>312.271360487339</v>
      </c>
      <c r="AM16" s="371">
        <v>688.14048297479997</v>
      </c>
      <c r="BB16" s="13"/>
      <c r="BU16" s="13"/>
      <c r="BV16" s="10" t="s">
        <v>26</v>
      </c>
      <c r="BW16" s="2" t="s">
        <v>64</v>
      </c>
      <c r="BX16" s="429">
        <v>224.715</v>
      </c>
      <c r="BY16" s="429">
        <v>588.49151577416399</v>
      </c>
      <c r="BZ16" s="431">
        <v>1422.53182573195</v>
      </c>
      <c r="CN16" s="13"/>
    </row>
    <row r="17" spans="1:92" x14ac:dyDescent="0.25">
      <c r="A17" s="10" t="s">
        <v>27</v>
      </c>
      <c r="B17" s="2" t="s">
        <v>28</v>
      </c>
      <c r="C17" s="357">
        <v>268.23369565217399</v>
      </c>
      <c r="D17" s="357">
        <v>531.95945771619699</v>
      </c>
      <c r="E17" s="359">
        <v>1143.3396722915099</v>
      </c>
      <c r="R17" s="13"/>
      <c r="S17" s="10" t="s">
        <v>121</v>
      </c>
      <c r="T17" s="2" t="s">
        <v>29</v>
      </c>
      <c r="U17" s="363">
        <v>700.39260869565203</v>
      </c>
      <c r="V17" s="363">
        <v>1739.5819033816399</v>
      </c>
      <c r="W17" s="365">
        <v>4326.1167741935496</v>
      </c>
      <c r="AH17" s="13"/>
      <c r="AI17" s="11" t="s">
        <v>27</v>
      </c>
      <c r="AJ17" s="4" t="s">
        <v>36</v>
      </c>
      <c r="AK17" s="368">
        <v>188.3</v>
      </c>
      <c r="AL17" s="368">
        <v>379.10192918192899</v>
      </c>
      <c r="AM17" s="372">
        <v>833.79555555555601</v>
      </c>
      <c r="BB17" s="13"/>
      <c r="BU17" s="13"/>
      <c r="BV17" s="11" t="s">
        <v>27</v>
      </c>
      <c r="BW17" s="4" t="s">
        <v>64</v>
      </c>
      <c r="BX17" s="428">
        <v>286.869358236729</v>
      </c>
      <c r="BY17" s="428">
        <v>671.254400921659</v>
      </c>
      <c r="BZ17" s="432">
        <v>1559.78610242881</v>
      </c>
      <c r="CN17" s="13"/>
    </row>
    <row r="18" spans="1:92" x14ac:dyDescent="0.25">
      <c r="A18" s="10" t="s">
        <v>22</v>
      </c>
      <c r="B18" s="2" t="s">
        <v>29</v>
      </c>
      <c r="C18" s="357">
        <v>167.082919447253</v>
      </c>
      <c r="D18" s="357">
        <v>466.38998483316499</v>
      </c>
      <c r="E18" s="359">
        <v>1230.7286677721199</v>
      </c>
      <c r="R18" s="13"/>
      <c r="S18" s="10" t="s">
        <v>122</v>
      </c>
      <c r="T18" s="2" t="s">
        <v>29</v>
      </c>
      <c r="U18" s="363">
        <v>637.616572769953</v>
      </c>
      <c r="V18" s="363">
        <v>1568.49300483092</v>
      </c>
      <c r="W18" s="365">
        <v>3838.1011916971902</v>
      </c>
      <c r="AH18" s="13"/>
      <c r="BB18" s="13"/>
      <c r="BU18" s="13"/>
      <c r="CN18" s="13"/>
    </row>
    <row r="19" spans="1:92" x14ac:dyDescent="0.25">
      <c r="A19" s="10" t="s">
        <v>24</v>
      </c>
      <c r="B19" s="2" t="s">
        <v>29</v>
      </c>
      <c r="C19" s="357">
        <v>158.27702428037301</v>
      </c>
      <c r="D19" s="357">
        <v>441.99051086956501</v>
      </c>
      <c r="E19" s="359">
        <v>1135.4333620129901</v>
      </c>
      <c r="R19" s="13"/>
      <c r="S19" s="10" t="s">
        <v>123</v>
      </c>
      <c r="T19" s="2" t="s">
        <v>29</v>
      </c>
      <c r="U19" s="363">
        <v>647.41795108695703</v>
      </c>
      <c r="V19" s="363">
        <v>1534.1979180046401</v>
      </c>
      <c r="W19" s="365">
        <v>3657.6374424712199</v>
      </c>
      <c r="AH19" s="13"/>
      <c r="BB19" s="13"/>
      <c r="BU19" s="13"/>
      <c r="CN19" s="13"/>
    </row>
    <row r="20" spans="1:92" x14ac:dyDescent="0.25">
      <c r="A20" s="10" t="s">
        <v>25</v>
      </c>
      <c r="B20" s="2" t="s">
        <v>29</v>
      </c>
      <c r="C20" s="357">
        <v>153.29450768775899</v>
      </c>
      <c r="D20" s="357">
        <v>410.99425989252597</v>
      </c>
      <c r="E20" s="359">
        <v>1042.7676450127001</v>
      </c>
      <c r="R20" s="13"/>
      <c r="S20" s="10" t="s">
        <v>120</v>
      </c>
      <c r="T20" s="2" t="s">
        <v>30</v>
      </c>
      <c r="U20" s="363">
        <v>1178.88137507121</v>
      </c>
      <c r="V20" s="363">
        <v>2427.4042222222201</v>
      </c>
      <c r="W20" s="365">
        <v>5187.6318511654399</v>
      </c>
      <c r="AH20" s="13"/>
      <c r="BB20" s="13"/>
      <c r="BU20" s="13"/>
      <c r="CN20" s="13"/>
    </row>
    <row r="21" spans="1:92" x14ac:dyDescent="0.25">
      <c r="A21" s="10" t="s">
        <v>26</v>
      </c>
      <c r="B21" s="2" t="s">
        <v>29</v>
      </c>
      <c r="C21" s="357">
        <v>150.00880171278001</v>
      </c>
      <c r="D21" s="357">
        <v>378.44175824175801</v>
      </c>
      <c r="E21" s="359">
        <v>940.90233454106306</v>
      </c>
      <c r="R21" s="13"/>
      <c r="S21" s="10" t="s">
        <v>121</v>
      </c>
      <c r="T21" s="2" t="s">
        <v>30</v>
      </c>
      <c r="U21" s="363">
        <v>919.38082517482496</v>
      </c>
      <c r="V21" s="363">
        <v>2070.7385069444399</v>
      </c>
      <c r="W21" s="365">
        <v>4965.30040915259</v>
      </c>
      <c r="AH21" s="13"/>
      <c r="BB21" s="13"/>
      <c r="BU21" s="13"/>
      <c r="CN21" s="13"/>
    </row>
    <row r="22" spans="1:92" x14ac:dyDescent="0.25">
      <c r="A22" s="10" t="s">
        <v>27</v>
      </c>
      <c r="B22" s="2" t="s">
        <v>29</v>
      </c>
      <c r="C22" s="357">
        <v>161.39123911779299</v>
      </c>
      <c r="D22" s="357">
        <v>407.04274508049701</v>
      </c>
      <c r="E22" s="359">
        <v>1010.66618834011</v>
      </c>
      <c r="R22" s="13"/>
      <c r="S22" s="10" t="s">
        <v>122</v>
      </c>
      <c r="T22" s="2" t="s">
        <v>30</v>
      </c>
      <c r="U22" s="363">
        <v>1073.9857782215799</v>
      </c>
      <c r="V22" s="363">
        <v>2071.5412579037602</v>
      </c>
      <c r="W22" s="365">
        <v>4611.0391574106498</v>
      </c>
      <c r="AH22" s="13"/>
      <c r="BB22" s="13"/>
      <c r="BU22" s="13"/>
      <c r="CN22" s="13"/>
    </row>
    <row r="23" spans="1:92" x14ac:dyDescent="0.25">
      <c r="A23" s="10" t="s">
        <v>22</v>
      </c>
      <c r="B23" s="2" t="s">
        <v>30</v>
      </c>
      <c r="C23" s="357">
        <v>278.21305494505498</v>
      </c>
      <c r="D23" s="357">
        <v>560.78899999999999</v>
      </c>
      <c r="E23" s="359">
        <v>1232.92</v>
      </c>
      <c r="R23" s="13"/>
      <c r="S23" s="10" t="s">
        <v>123</v>
      </c>
      <c r="T23" s="2" t="s">
        <v>30</v>
      </c>
      <c r="U23" s="363">
        <v>932.00612745097999</v>
      </c>
      <c r="V23" s="363">
        <v>1832.5487810945301</v>
      </c>
      <c r="W23" s="365">
        <v>4004.0595241904398</v>
      </c>
      <c r="AH23" s="13"/>
      <c r="BB23" s="13"/>
      <c r="BU23" s="13"/>
      <c r="CN23" s="13"/>
    </row>
    <row r="24" spans="1:92" x14ac:dyDescent="0.25">
      <c r="A24" s="10" t="s">
        <v>24</v>
      </c>
      <c r="B24" s="2" t="s">
        <v>30</v>
      </c>
      <c r="C24" s="357">
        <v>257.32360231194002</v>
      </c>
      <c r="D24" s="357">
        <v>527.51690196645404</v>
      </c>
      <c r="E24" s="359">
        <v>1164.7915038082399</v>
      </c>
      <c r="R24" s="13"/>
      <c r="S24" s="10" t="s">
        <v>120</v>
      </c>
      <c r="T24" s="2" t="s">
        <v>31</v>
      </c>
      <c r="U24" s="363">
        <v>1097.9861347348301</v>
      </c>
      <c r="V24" s="363">
        <v>2224.8655490196102</v>
      </c>
      <c r="W24" s="365">
        <v>4921.5131521739104</v>
      </c>
      <c r="AH24" s="13"/>
      <c r="BB24" s="13"/>
      <c r="BU24" s="13"/>
      <c r="CN24" s="13"/>
    </row>
    <row r="25" spans="1:92" x14ac:dyDescent="0.25">
      <c r="A25" s="10" t="s">
        <v>25</v>
      </c>
      <c r="B25" s="2" t="s">
        <v>30</v>
      </c>
      <c r="C25" s="357">
        <v>222.95352680979701</v>
      </c>
      <c r="D25" s="357">
        <v>458.20959797897098</v>
      </c>
      <c r="E25" s="359">
        <v>1040.96760634107</v>
      </c>
      <c r="R25" s="13"/>
      <c r="S25" s="10" t="s">
        <v>121</v>
      </c>
      <c r="T25" s="2" t="s">
        <v>31</v>
      </c>
      <c r="U25" s="363">
        <v>959.92104252269405</v>
      </c>
      <c r="V25" s="363">
        <v>1986.78835767137</v>
      </c>
      <c r="W25" s="365">
        <v>4431.3241834891496</v>
      </c>
      <c r="AH25" s="13"/>
      <c r="BB25" s="13"/>
      <c r="BU25" s="13"/>
      <c r="CN25" s="13"/>
    </row>
    <row r="26" spans="1:92" x14ac:dyDescent="0.25">
      <c r="A26" s="10" t="s">
        <v>26</v>
      </c>
      <c r="B26" s="2" t="s">
        <v>30</v>
      </c>
      <c r="C26" s="357">
        <v>231.81386985018801</v>
      </c>
      <c r="D26" s="357">
        <v>448.42791666666699</v>
      </c>
      <c r="E26" s="359">
        <v>994.37244244124304</v>
      </c>
      <c r="R26" s="13"/>
      <c r="S26" s="10" t="s">
        <v>122</v>
      </c>
      <c r="T26" s="2" t="s">
        <v>31</v>
      </c>
      <c r="U26" s="363">
        <v>919.81252364066199</v>
      </c>
      <c r="V26" s="363">
        <v>1858.1912222222199</v>
      </c>
      <c r="W26" s="365">
        <v>4083.5873913043501</v>
      </c>
      <c r="AH26" s="13"/>
      <c r="BB26" s="13"/>
      <c r="BU26" s="13"/>
      <c r="CN26" s="13"/>
    </row>
    <row r="27" spans="1:92" x14ac:dyDescent="0.25">
      <c r="A27" s="10" t="s">
        <v>27</v>
      </c>
      <c r="B27" s="2" t="s">
        <v>30</v>
      </c>
      <c r="C27" s="357">
        <v>235.36575579975599</v>
      </c>
      <c r="D27" s="357">
        <v>461.90537273537302</v>
      </c>
      <c r="E27" s="359">
        <v>1003.02720930233</v>
      </c>
      <c r="R27" s="13"/>
      <c r="S27" s="11" t="s">
        <v>123</v>
      </c>
      <c r="T27" s="4" t="s">
        <v>31</v>
      </c>
      <c r="U27" s="362">
        <v>884.09906354515101</v>
      </c>
      <c r="V27" s="362">
        <v>1739.4845309679099</v>
      </c>
      <c r="W27" s="366">
        <v>3732.9703323578601</v>
      </c>
      <c r="AH27" s="13"/>
      <c r="BB27" s="13"/>
      <c r="BU27" s="13"/>
      <c r="CN27" s="13"/>
    </row>
    <row r="28" spans="1:92" x14ac:dyDescent="0.25">
      <c r="A28" s="10" t="s">
        <v>22</v>
      </c>
      <c r="B28" s="2" t="s">
        <v>31</v>
      </c>
      <c r="C28" s="357">
        <v>277.09646067415702</v>
      </c>
      <c r="D28" s="357">
        <v>581.25695896433797</v>
      </c>
      <c r="E28" s="359">
        <v>1304.9139923371599</v>
      </c>
      <c r="R28" s="13"/>
      <c r="AH28" s="13"/>
      <c r="BB28" s="13"/>
      <c r="BU28" s="13"/>
      <c r="CN28" s="13"/>
    </row>
    <row r="29" spans="1:92" x14ac:dyDescent="0.25">
      <c r="A29" s="10" t="s">
        <v>24</v>
      </c>
      <c r="B29" s="2" t="s">
        <v>31</v>
      </c>
      <c r="C29" s="357">
        <v>261.03653623188399</v>
      </c>
      <c r="D29" s="357">
        <v>550.51217605156103</v>
      </c>
      <c r="E29" s="359">
        <v>1211.4705642245001</v>
      </c>
      <c r="R29" s="13"/>
      <c r="AH29" s="13"/>
      <c r="BB29" s="13"/>
      <c r="BU29" s="13"/>
      <c r="CN29" s="13"/>
    </row>
    <row r="30" spans="1:92" x14ac:dyDescent="0.25">
      <c r="A30" s="10" t="s">
        <v>25</v>
      </c>
      <c r="B30" s="2" t="s">
        <v>31</v>
      </c>
      <c r="C30" s="357">
        <v>220.083030161328</v>
      </c>
      <c r="D30" s="357">
        <v>466.55065217391302</v>
      </c>
      <c r="E30" s="359">
        <v>1041.9321853546901</v>
      </c>
      <c r="R30" s="13"/>
      <c r="AH30" s="13"/>
      <c r="BB30" s="13"/>
      <c r="BU30" s="13"/>
      <c r="CN30" s="13"/>
    </row>
    <row r="31" spans="1:92" x14ac:dyDescent="0.25">
      <c r="A31" s="10" t="s">
        <v>26</v>
      </c>
      <c r="B31" s="2" t="s">
        <v>31</v>
      </c>
      <c r="C31" s="357">
        <v>209.03442080378201</v>
      </c>
      <c r="D31" s="357">
        <v>426.59564447317399</v>
      </c>
      <c r="E31" s="359">
        <v>954.68863413760198</v>
      </c>
      <c r="R31" s="13"/>
      <c r="AH31" s="13"/>
      <c r="BB31" s="13"/>
      <c r="BU31" s="13"/>
      <c r="CN31" s="13"/>
    </row>
    <row r="32" spans="1:92" x14ac:dyDescent="0.25">
      <c r="A32" s="11" t="s">
        <v>27</v>
      </c>
      <c r="B32" s="4" t="s">
        <v>31</v>
      </c>
      <c r="C32" s="356">
        <v>231.56154686097599</v>
      </c>
      <c r="D32" s="356">
        <v>482.41356597573298</v>
      </c>
      <c r="E32" s="360">
        <v>1055.07493103448</v>
      </c>
      <c r="R32" s="13"/>
      <c r="AH32" s="13"/>
      <c r="BB32" s="13"/>
      <c r="BU32" s="13"/>
      <c r="CN32" s="13"/>
    </row>
    <row r="33" spans="18:99" x14ac:dyDescent="0.25">
      <c r="R33" s="13"/>
      <c r="AH33" s="13"/>
      <c r="BB33" s="13"/>
      <c r="BU33" s="13"/>
      <c r="CN33" s="13"/>
    </row>
    <row r="34" spans="18:99" x14ac:dyDescent="0.25">
      <c r="R34" s="13"/>
      <c r="AH34" s="13"/>
      <c r="BB34" s="13"/>
      <c r="BU34" s="13"/>
      <c r="CN34" s="13"/>
    </row>
    <row r="35" spans="18:99" x14ac:dyDescent="0.25">
      <c r="R35" s="13"/>
      <c r="AH35" s="13"/>
      <c r="BB35" s="13"/>
      <c r="BU35" s="13"/>
      <c r="CN35" s="13"/>
    </row>
    <row r="36" spans="18:99" x14ac:dyDescent="0.25">
      <c r="R36" s="13"/>
      <c r="AH36" s="13"/>
      <c r="BB36" s="13"/>
      <c r="BU36" s="13"/>
      <c r="CN36" s="13"/>
    </row>
    <row r="37" spans="18:99" x14ac:dyDescent="0.25">
      <c r="R37" s="13"/>
      <c r="AH37" s="13"/>
      <c r="BB37" s="13"/>
      <c r="BU37" s="13"/>
      <c r="CN37" s="13"/>
    </row>
    <row r="38" spans="18:99" x14ac:dyDescent="0.25">
      <c r="R38" s="13"/>
      <c r="AH38" s="13"/>
      <c r="BB38" s="13"/>
      <c r="BU38" s="13"/>
      <c r="CN38" s="13"/>
    </row>
    <row r="39" spans="18:99" x14ac:dyDescent="0.25">
      <c r="R39" s="13"/>
      <c r="AH39" s="13"/>
      <c r="BB39" s="13"/>
      <c r="BU39" s="13"/>
      <c r="CN39" s="13"/>
    </row>
    <row r="40" spans="18:99" x14ac:dyDescent="0.25">
      <c r="R40" s="13"/>
      <c r="AH40" s="13"/>
      <c r="BB40" s="13"/>
      <c r="BU40" s="13"/>
      <c r="CN40" s="13"/>
    </row>
    <row r="41" spans="18:99" x14ac:dyDescent="0.25">
      <c r="R41" s="13"/>
      <c r="AH41" s="13"/>
      <c r="BB41" s="13"/>
      <c r="BU41" s="13"/>
      <c r="CN41" s="13"/>
    </row>
    <row r="42" spans="18:99" ht="15.75" x14ac:dyDescent="0.25">
      <c r="R42" s="13"/>
      <c r="AH42" s="13"/>
      <c r="AI42" s="8" t="s">
        <v>348</v>
      </c>
      <c r="AO42" s="8" t="s">
        <v>370</v>
      </c>
      <c r="BB42" s="13"/>
      <c r="BC42" s="8" t="s">
        <v>353</v>
      </c>
      <c r="BI42" s="8" t="s">
        <v>375</v>
      </c>
      <c r="BU42" s="13"/>
      <c r="BV42" s="8" t="s">
        <v>358</v>
      </c>
      <c r="CB42" s="8" t="s">
        <v>380</v>
      </c>
      <c r="CN42" s="13"/>
      <c r="CO42" s="8" t="s">
        <v>363</v>
      </c>
      <c r="CU42" s="8" t="s">
        <v>385</v>
      </c>
    </row>
    <row r="43" spans="18:99" x14ac:dyDescent="0.25">
      <c r="R43" s="13"/>
      <c r="AH43" s="13"/>
      <c r="AI43" s="2" t="s">
        <v>23</v>
      </c>
      <c r="AJ43" s="2"/>
      <c r="AK43" s="2"/>
      <c r="AL43" s="2"/>
      <c r="AM43" s="2"/>
      <c r="BB43" s="13"/>
      <c r="BC43" s="2" t="s">
        <v>23</v>
      </c>
      <c r="BD43" s="2"/>
      <c r="BE43" s="2"/>
      <c r="BF43" s="2"/>
      <c r="BG43" s="2"/>
      <c r="BU43" s="13"/>
      <c r="BV43" s="2" t="s">
        <v>23</v>
      </c>
      <c r="BW43" s="2"/>
      <c r="BX43" s="2"/>
      <c r="BY43" s="2"/>
      <c r="BZ43" s="2"/>
      <c r="CN43" s="13"/>
      <c r="CO43" s="2" t="s">
        <v>23</v>
      </c>
      <c r="CP43" s="2"/>
      <c r="CQ43" s="2"/>
      <c r="CR43" s="2"/>
      <c r="CS43" s="2"/>
    </row>
    <row r="44" spans="18:99" x14ac:dyDescent="0.25">
      <c r="R44" s="13"/>
      <c r="AH44" s="13"/>
      <c r="AI44" s="9" t="s">
        <v>17</v>
      </c>
      <c r="AJ44" s="12" t="s">
        <v>34</v>
      </c>
      <c r="AK44" s="373" t="s">
        <v>19</v>
      </c>
      <c r="AL44" s="373" t="s">
        <v>20</v>
      </c>
      <c r="AM44" s="376" t="s">
        <v>21</v>
      </c>
      <c r="BB44" s="13"/>
      <c r="BC44" s="9" t="s">
        <v>17</v>
      </c>
      <c r="BD44" s="12" t="s">
        <v>34</v>
      </c>
      <c r="BE44" s="403" t="s">
        <v>19</v>
      </c>
      <c r="BF44" s="403" t="s">
        <v>20</v>
      </c>
      <c r="BG44" s="406" t="s">
        <v>21</v>
      </c>
      <c r="BU44" s="13"/>
      <c r="BV44" s="9" t="s">
        <v>17</v>
      </c>
      <c r="BW44" s="12" t="s">
        <v>34</v>
      </c>
      <c r="BX44" s="433" t="s">
        <v>19</v>
      </c>
      <c r="BY44" s="433" t="s">
        <v>20</v>
      </c>
      <c r="BZ44" s="436" t="s">
        <v>21</v>
      </c>
      <c r="CN44" s="13"/>
      <c r="CO44" s="9" t="s">
        <v>17</v>
      </c>
      <c r="CP44" s="12" t="s">
        <v>34</v>
      </c>
      <c r="CQ44" s="463" t="s">
        <v>19</v>
      </c>
      <c r="CR44" s="463" t="s">
        <v>20</v>
      </c>
      <c r="CS44" s="466" t="s">
        <v>21</v>
      </c>
    </row>
    <row r="45" spans="18:99" x14ac:dyDescent="0.25">
      <c r="R45" s="13"/>
      <c r="AH45" s="13"/>
      <c r="AI45" s="9" t="s">
        <v>22</v>
      </c>
      <c r="AJ45" s="12" t="s">
        <v>35</v>
      </c>
      <c r="AK45" s="373">
        <v>267.62474378882001</v>
      </c>
      <c r="AL45" s="373">
        <v>566.29802173913004</v>
      </c>
      <c r="AM45" s="376">
        <v>1268.3178241758201</v>
      </c>
      <c r="BB45" s="13"/>
      <c r="BC45" s="9" t="s">
        <v>120</v>
      </c>
      <c r="BD45" s="12" t="s">
        <v>35</v>
      </c>
      <c r="BE45" s="403">
        <v>1056.5018478260899</v>
      </c>
      <c r="BF45" s="403">
        <v>2117.03304347826</v>
      </c>
      <c r="BG45" s="406">
        <v>4635.9622118863099</v>
      </c>
      <c r="BU45" s="13"/>
      <c r="BV45" s="9" t="s">
        <v>22</v>
      </c>
      <c r="BW45" s="12" t="s">
        <v>63</v>
      </c>
      <c r="BX45" s="433">
        <v>255.62</v>
      </c>
      <c r="BY45" s="433">
        <v>538.050464646465</v>
      </c>
      <c r="BZ45" s="436">
        <v>1212.7646666666701</v>
      </c>
      <c r="CN45" s="13"/>
      <c r="CO45" s="9" t="s">
        <v>120</v>
      </c>
      <c r="CP45" s="12" t="s">
        <v>63</v>
      </c>
      <c r="CQ45" s="463">
        <v>1011.9631902174</v>
      </c>
      <c r="CR45" s="463">
        <v>2036.1151648351699</v>
      </c>
      <c r="CS45" s="466">
        <v>4406.2127878643096</v>
      </c>
    </row>
    <row r="46" spans="18:99" x14ac:dyDescent="0.25">
      <c r="R46" s="13"/>
      <c r="AH46" s="13"/>
      <c r="AI46" s="10" t="s">
        <v>24</v>
      </c>
      <c r="AJ46" s="2" t="s">
        <v>35</v>
      </c>
      <c r="AK46" s="375">
        <v>260.10345454545501</v>
      </c>
      <c r="AL46" s="375">
        <v>559.84931034482804</v>
      </c>
      <c r="AM46" s="377">
        <v>1206.85326086957</v>
      </c>
      <c r="BB46" s="13"/>
      <c r="BC46" s="10" t="s">
        <v>121</v>
      </c>
      <c r="BD46" s="2" t="s">
        <v>35</v>
      </c>
      <c r="BE46" s="405">
        <v>1015.0935015528</v>
      </c>
      <c r="BF46" s="405">
        <v>2012.6442391304299</v>
      </c>
      <c r="BG46" s="407">
        <v>4377.6419999999998</v>
      </c>
      <c r="BU46" s="13"/>
      <c r="BV46" s="10" t="s">
        <v>24</v>
      </c>
      <c r="BW46" s="2" t="s">
        <v>63</v>
      </c>
      <c r="BX46" s="435">
        <v>241.20222705314001</v>
      </c>
      <c r="BY46" s="435">
        <v>518.71</v>
      </c>
      <c r="BZ46" s="437">
        <v>1125.32633333333</v>
      </c>
      <c r="CN46" s="13"/>
      <c r="CO46" s="10" t="s">
        <v>121</v>
      </c>
      <c r="CP46" s="2" t="s">
        <v>63</v>
      </c>
      <c r="CQ46" s="465">
        <v>960.974145052474</v>
      </c>
      <c r="CR46" s="465">
        <v>1904.09549512987</v>
      </c>
      <c r="CS46" s="467">
        <v>4125.3308369565202</v>
      </c>
    </row>
    <row r="47" spans="18:99" x14ac:dyDescent="0.25">
      <c r="R47" s="13"/>
      <c r="AH47" s="13"/>
      <c r="AI47" s="10" t="s">
        <v>25</v>
      </c>
      <c r="AJ47" s="2" t="s">
        <v>35</v>
      </c>
      <c r="AK47" s="375">
        <v>212.37366459627299</v>
      </c>
      <c r="AL47" s="375">
        <v>450.10666666666702</v>
      </c>
      <c r="AM47" s="377">
        <v>1002.59945652174</v>
      </c>
      <c r="BB47" s="13"/>
      <c r="BC47" s="10" t="s">
        <v>122</v>
      </c>
      <c r="BD47" s="2" t="s">
        <v>35</v>
      </c>
      <c r="BE47" s="405">
        <v>886.21216666666703</v>
      </c>
      <c r="BF47" s="405">
        <v>1760.24866666667</v>
      </c>
      <c r="BG47" s="407">
        <v>3803.5621304347801</v>
      </c>
      <c r="BU47" s="13"/>
      <c r="BV47" s="10" t="s">
        <v>25</v>
      </c>
      <c r="BW47" s="2" t="s">
        <v>63</v>
      </c>
      <c r="BX47" s="435">
        <v>199.80311111111101</v>
      </c>
      <c r="BY47" s="435">
        <v>419.97742857142902</v>
      </c>
      <c r="BZ47" s="437">
        <v>934.13824268440305</v>
      </c>
      <c r="CN47" s="13"/>
      <c r="CO47" s="10" t="s">
        <v>122</v>
      </c>
      <c r="CP47" s="2" t="s">
        <v>63</v>
      </c>
      <c r="CQ47" s="465">
        <v>845.88426570048296</v>
      </c>
      <c r="CR47" s="465">
        <v>1662.2850000000001</v>
      </c>
      <c r="CS47" s="467">
        <v>3574.0156649906298</v>
      </c>
    </row>
    <row r="48" spans="18:99" x14ac:dyDescent="0.25">
      <c r="R48" s="13"/>
      <c r="AH48" s="13"/>
      <c r="AI48" s="10" t="s">
        <v>26</v>
      </c>
      <c r="AJ48" s="2" t="s">
        <v>35</v>
      </c>
      <c r="AK48" s="375">
        <v>207.89286622073601</v>
      </c>
      <c r="AL48" s="375">
        <v>427.82658568243301</v>
      </c>
      <c r="AM48" s="377">
        <v>949.90975543478305</v>
      </c>
      <c r="BB48" s="13"/>
      <c r="BC48" s="10" t="s">
        <v>123</v>
      </c>
      <c r="BD48" s="2" t="s">
        <v>35</v>
      </c>
      <c r="BE48" s="405">
        <v>875.82171245421296</v>
      </c>
      <c r="BF48" s="405">
        <v>1698.575</v>
      </c>
      <c r="BG48" s="407">
        <v>3569.6293333333401</v>
      </c>
      <c r="BU48" s="13"/>
      <c r="BV48" s="10" t="s">
        <v>26</v>
      </c>
      <c r="BW48" s="2" t="s">
        <v>63</v>
      </c>
      <c r="BX48" s="435">
        <v>196.10223196368801</v>
      </c>
      <c r="BY48" s="435">
        <v>398.40455913978502</v>
      </c>
      <c r="BZ48" s="437">
        <v>878.062574700494</v>
      </c>
      <c r="CN48" s="13"/>
      <c r="CO48" s="10" t="s">
        <v>123</v>
      </c>
      <c r="CP48" s="2" t="s">
        <v>63</v>
      </c>
      <c r="CQ48" s="465">
        <v>845.65391666666699</v>
      </c>
      <c r="CR48" s="465">
        <v>1623.05666666667</v>
      </c>
      <c r="CS48" s="467">
        <v>3402.9691996230299</v>
      </c>
    </row>
    <row r="49" spans="18:97" x14ac:dyDescent="0.25">
      <c r="R49" s="13"/>
      <c r="AH49" s="13"/>
      <c r="AI49" s="10" t="s">
        <v>27</v>
      </c>
      <c r="AJ49" s="2" t="s">
        <v>35</v>
      </c>
      <c r="AK49" s="375">
        <v>216.20732263008799</v>
      </c>
      <c r="AL49" s="375">
        <v>466.23133908045997</v>
      </c>
      <c r="AM49" s="377">
        <v>1018.22692366027</v>
      </c>
      <c r="BB49" s="13"/>
      <c r="BC49" s="10" t="s">
        <v>120</v>
      </c>
      <c r="BD49" s="2" t="s">
        <v>36</v>
      </c>
      <c r="BE49" s="405">
        <v>788.92488436632698</v>
      </c>
      <c r="BF49" s="405">
        <v>1416.19997442455</v>
      </c>
      <c r="BG49" s="407">
        <v>3184.5335071311702</v>
      </c>
      <c r="BU49" s="13"/>
      <c r="BV49" s="10" t="s">
        <v>27</v>
      </c>
      <c r="BW49" s="2" t="s">
        <v>63</v>
      </c>
      <c r="BX49" s="435">
        <v>205.34629710144901</v>
      </c>
      <c r="BY49" s="435">
        <v>437.261666666667</v>
      </c>
      <c r="BZ49" s="437">
        <v>953.17506641407499</v>
      </c>
      <c r="CN49" s="13"/>
      <c r="CO49" s="10" t="s">
        <v>120</v>
      </c>
      <c r="CP49" s="2" t="s">
        <v>64</v>
      </c>
      <c r="CQ49" s="465">
        <v>1003.0135699888</v>
      </c>
      <c r="CR49" s="465">
        <v>2193.0273563218402</v>
      </c>
      <c r="CS49" s="467">
        <v>4713.2610000000004</v>
      </c>
    </row>
    <row r="50" spans="18:97" x14ac:dyDescent="0.25">
      <c r="R50" s="13"/>
      <c r="AH50" s="13"/>
      <c r="AI50" s="10" t="s">
        <v>22</v>
      </c>
      <c r="AJ50" s="2" t="s">
        <v>36</v>
      </c>
      <c r="AK50" s="375">
        <v>192.240061050061</v>
      </c>
      <c r="AL50" s="375">
        <v>373.44600000000003</v>
      </c>
      <c r="AM50" s="377">
        <v>906.26</v>
      </c>
      <c r="BB50" s="13"/>
      <c r="BC50" s="10" t="s">
        <v>121</v>
      </c>
      <c r="BD50" s="2" t="s">
        <v>36</v>
      </c>
      <c r="BE50" s="405">
        <v>642.89966666666703</v>
      </c>
      <c r="BF50" s="405">
        <v>1147.1473913043501</v>
      </c>
      <c r="BG50" s="407">
        <v>2562.1755434782599</v>
      </c>
      <c r="BU50" s="13"/>
      <c r="BV50" s="10" t="s">
        <v>22</v>
      </c>
      <c r="BW50" s="2" t="s">
        <v>64</v>
      </c>
      <c r="BX50" s="435">
        <v>263.56400000000002</v>
      </c>
      <c r="BY50" s="435">
        <v>623.47</v>
      </c>
      <c r="BZ50" s="437">
        <v>1322.0223333333299</v>
      </c>
      <c r="CN50" s="13"/>
      <c r="CO50" s="10" t="s">
        <v>121</v>
      </c>
      <c r="CP50" s="2" t="s">
        <v>64</v>
      </c>
      <c r="CQ50" s="465">
        <v>734.96462583612094</v>
      </c>
      <c r="CR50" s="465">
        <v>1898.65617241379</v>
      </c>
      <c r="CS50" s="467">
        <v>4715.2436904761898</v>
      </c>
    </row>
    <row r="51" spans="18:97" x14ac:dyDescent="0.25">
      <c r="R51" s="13"/>
      <c r="AH51" s="13"/>
      <c r="AI51" s="10" t="s">
        <v>24</v>
      </c>
      <c r="AJ51" s="2" t="s">
        <v>36</v>
      </c>
      <c r="AK51" s="375">
        <v>159.523562801932</v>
      </c>
      <c r="AL51" s="375">
        <v>294.95358695652197</v>
      </c>
      <c r="AM51" s="377">
        <v>695.72314469825506</v>
      </c>
      <c r="BB51" s="13"/>
      <c r="BC51" s="10" t="s">
        <v>122</v>
      </c>
      <c r="BD51" s="2" t="s">
        <v>36</v>
      </c>
      <c r="BE51" s="405">
        <v>614.80485965121898</v>
      </c>
      <c r="BF51" s="405">
        <v>1080.95608695652</v>
      </c>
      <c r="BG51" s="407">
        <v>2368.69215942029</v>
      </c>
      <c r="BU51" s="13"/>
      <c r="BV51" s="10" t="s">
        <v>24</v>
      </c>
      <c r="BW51" s="2" t="s">
        <v>64</v>
      </c>
      <c r="BX51" s="435">
        <v>258.67739130434802</v>
      </c>
      <c r="BY51" s="435">
        <v>628.81833333333304</v>
      </c>
      <c r="BZ51" s="437">
        <v>1434.596</v>
      </c>
      <c r="CN51" s="13"/>
      <c r="CO51" s="10" t="s">
        <v>122</v>
      </c>
      <c r="CP51" s="2" t="s">
        <v>64</v>
      </c>
      <c r="CQ51" s="465">
        <v>647.30884766957195</v>
      </c>
      <c r="CR51" s="465">
        <v>1723.03753502415</v>
      </c>
      <c r="CS51" s="467">
        <v>4252.6974166666696</v>
      </c>
    </row>
    <row r="52" spans="18:97" x14ac:dyDescent="0.25">
      <c r="R52" s="13"/>
      <c r="AH52" s="13"/>
      <c r="AI52" s="10" t="s">
        <v>25</v>
      </c>
      <c r="AJ52" s="2" t="s">
        <v>36</v>
      </c>
      <c r="AK52" s="375">
        <v>146.33027830864799</v>
      </c>
      <c r="AL52" s="375">
        <v>270.88041328237</v>
      </c>
      <c r="AM52" s="377">
        <v>628.44408625145797</v>
      </c>
      <c r="BB52" s="13"/>
      <c r="BC52" s="11" t="s">
        <v>123</v>
      </c>
      <c r="BD52" s="4" t="s">
        <v>36</v>
      </c>
      <c r="BE52" s="404">
        <v>666.37249999999995</v>
      </c>
      <c r="BF52" s="404">
        <v>1224.4389130434799</v>
      </c>
      <c r="BG52" s="408">
        <v>2585.7994206349199</v>
      </c>
      <c r="BU52" s="13"/>
      <c r="BV52" s="10" t="s">
        <v>25</v>
      </c>
      <c r="BW52" s="2" t="s">
        <v>64</v>
      </c>
      <c r="BX52" s="435">
        <v>210.43714831580999</v>
      </c>
      <c r="BY52" s="435">
        <v>569.86209738301102</v>
      </c>
      <c r="BZ52" s="437">
        <v>1335.6057319567001</v>
      </c>
      <c r="CN52" s="13"/>
      <c r="CO52" s="11" t="s">
        <v>123</v>
      </c>
      <c r="CP52" s="4" t="s">
        <v>64</v>
      </c>
      <c r="CQ52" s="464">
        <v>721.59666666666703</v>
      </c>
      <c r="CR52" s="464">
        <v>1738.2059444444401</v>
      </c>
      <c r="CS52" s="468">
        <v>3968.2354166666601</v>
      </c>
    </row>
    <row r="53" spans="18:97" x14ac:dyDescent="0.25">
      <c r="R53" s="13"/>
      <c r="AH53" s="13"/>
      <c r="AI53" s="10" t="s">
        <v>26</v>
      </c>
      <c r="AJ53" s="2" t="s">
        <v>36</v>
      </c>
      <c r="AK53" s="375">
        <v>155.75727401130001</v>
      </c>
      <c r="AL53" s="375">
        <v>293.16698241108998</v>
      </c>
      <c r="AM53" s="377">
        <v>651.19128259408603</v>
      </c>
      <c r="BB53" s="13"/>
      <c r="BU53" s="13"/>
      <c r="BV53" s="10" t="s">
        <v>26</v>
      </c>
      <c r="BW53" s="2" t="s">
        <v>64</v>
      </c>
      <c r="BX53" s="435">
        <v>231.37164130434701</v>
      </c>
      <c r="BY53" s="435">
        <v>563.74690366721404</v>
      </c>
      <c r="BZ53" s="437">
        <v>1283.10697680098</v>
      </c>
      <c r="CN53" s="13"/>
    </row>
    <row r="54" spans="18:97" x14ac:dyDescent="0.25">
      <c r="R54" s="13"/>
      <c r="AH54" s="13"/>
      <c r="AI54" s="11" t="s">
        <v>27</v>
      </c>
      <c r="AJ54" s="4" t="s">
        <v>36</v>
      </c>
      <c r="AK54" s="374">
        <v>183.87639790040799</v>
      </c>
      <c r="AL54" s="374">
        <v>383.69411111111202</v>
      </c>
      <c r="AM54" s="378">
        <v>834.10725000000002</v>
      </c>
      <c r="BB54" s="13"/>
      <c r="BU54" s="13"/>
      <c r="BV54" s="11" t="s">
        <v>27</v>
      </c>
      <c r="BW54" s="4" t="s">
        <v>64</v>
      </c>
      <c r="BX54" s="434">
        <v>266.99821309125599</v>
      </c>
      <c r="BY54" s="434">
        <v>601.20359178744002</v>
      </c>
      <c r="BZ54" s="438">
        <v>1338.21378985507</v>
      </c>
      <c r="CN54" s="13"/>
    </row>
    <row r="55" spans="18:97" x14ac:dyDescent="0.25">
      <c r="R55" s="13"/>
      <c r="AH55" s="13"/>
      <c r="BB55" s="13"/>
      <c r="BU55" s="13"/>
      <c r="CN55" s="13"/>
    </row>
    <row r="56" spans="18:97" x14ac:dyDescent="0.25">
      <c r="R56" s="13"/>
      <c r="AH56" s="13"/>
      <c r="BB56" s="13"/>
      <c r="BU56" s="13"/>
      <c r="CN56" s="13"/>
    </row>
    <row r="57" spans="18:97" x14ac:dyDescent="0.25">
      <c r="R57" s="13"/>
      <c r="AH57" s="13"/>
      <c r="BB57" s="13"/>
      <c r="BU57" s="13"/>
      <c r="CN57" s="13"/>
    </row>
    <row r="58" spans="18:97" x14ac:dyDescent="0.25">
      <c r="R58" s="13"/>
      <c r="AH58" s="13"/>
      <c r="BB58" s="13"/>
      <c r="BU58" s="13"/>
      <c r="CN58" s="13"/>
    </row>
    <row r="59" spans="18:97" x14ac:dyDescent="0.25">
      <c r="R59" s="13"/>
      <c r="AH59" s="13"/>
      <c r="BB59" s="13"/>
      <c r="BU59" s="13"/>
      <c r="CN59" s="13"/>
    </row>
    <row r="60" spans="18:97" x14ac:dyDescent="0.25">
      <c r="R60" s="13"/>
      <c r="AH60" s="13"/>
      <c r="BB60" s="13"/>
      <c r="BU60" s="13"/>
      <c r="CN60" s="13"/>
    </row>
    <row r="61" spans="18:97" x14ac:dyDescent="0.25">
      <c r="R61" s="13"/>
      <c r="AH61" s="13"/>
      <c r="BB61" s="13"/>
      <c r="BU61" s="13"/>
      <c r="CN61" s="13"/>
    </row>
    <row r="62" spans="18:97" x14ac:dyDescent="0.25">
      <c r="R62" s="13"/>
      <c r="AH62" s="13"/>
      <c r="BB62" s="13"/>
      <c r="BU62" s="13"/>
      <c r="CN62" s="13"/>
    </row>
    <row r="63" spans="18:97" x14ac:dyDescent="0.25">
      <c r="R63" s="13"/>
      <c r="AH63" s="13"/>
      <c r="BB63" s="13"/>
      <c r="BU63" s="13"/>
      <c r="CN63" s="13"/>
    </row>
    <row r="64" spans="18:97" x14ac:dyDescent="0.25">
      <c r="R64" s="13"/>
      <c r="AH64" s="13"/>
      <c r="BB64" s="13"/>
      <c r="BU64" s="13"/>
      <c r="CN64" s="13"/>
    </row>
    <row r="65" spans="18:99" x14ac:dyDescent="0.25">
      <c r="R65" s="13"/>
      <c r="AH65" s="13"/>
      <c r="BB65" s="13"/>
      <c r="BU65" s="13"/>
      <c r="CN65" s="13"/>
    </row>
    <row r="66" spans="18:99" x14ac:dyDescent="0.25">
      <c r="R66" s="13"/>
      <c r="AH66" s="13"/>
      <c r="BB66" s="13"/>
      <c r="BU66" s="13"/>
      <c r="CN66" s="13"/>
    </row>
    <row r="67" spans="18:99" x14ac:dyDescent="0.25">
      <c r="R67" s="13"/>
      <c r="AH67" s="13"/>
      <c r="BB67" s="13"/>
      <c r="BU67" s="13"/>
      <c r="CN67" s="13"/>
    </row>
    <row r="68" spans="18:99" x14ac:dyDescent="0.25">
      <c r="R68" s="13"/>
      <c r="AH68" s="13"/>
      <c r="BB68" s="13"/>
      <c r="BU68" s="13"/>
      <c r="CN68" s="13"/>
    </row>
    <row r="69" spans="18:99" x14ac:dyDescent="0.25">
      <c r="R69" s="13"/>
      <c r="AH69" s="13"/>
      <c r="BB69" s="13"/>
      <c r="BU69" s="13"/>
      <c r="CN69" s="13"/>
    </row>
    <row r="70" spans="18:99" x14ac:dyDescent="0.25">
      <c r="R70" s="13"/>
      <c r="AH70" s="13"/>
      <c r="BB70" s="13"/>
      <c r="BU70" s="13"/>
      <c r="CN70" s="13"/>
    </row>
    <row r="71" spans="18:99" x14ac:dyDescent="0.25">
      <c r="R71" s="13"/>
      <c r="AH71" s="13"/>
      <c r="BB71" s="13"/>
      <c r="BU71" s="13"/>
      <c r="CN71" s="13"/>
    </row>
    <row r="72" spans="18:99" x14ac:dyDescent="0.25">
      <c r="R72" s="13"/>
      <c r="AH72" s="13"/>
      <c r="BB72" s="13"/>
      <c r="BU72" s="13"/>
      <c r="CN72" s="13"/>
    </row>
    <row r="73" spans="18:99" x14ac:dyDescent="0.25">
      <c r="R73" s="13"/>
      <c r="AH73" s="13"/>
      <c r="BB73" s="13"/>
      <c r="BU73" s="13"/>
      <c r="CN73" s="13"/>
    </row>
    <row r="74" spans="18:99" x14ac:dyDescent="0.25">
      <c r="R74" s="13"/>
      <c r="AH74" s="13"/>
      <c r="BB74" s="13"/>
      <c r="BU74" s="13"/>
      <c r="CN74" s="13"/>
    </row>
    <row r="75" spans="18:99" x14ac:dyDescent="0.25">
      <c r="R75" s="13"/>
      <c r="AH75" s="13"/>
      <c r="BB75" s="13"/>
      <c r="BU75" s="13"/>
      <c r="CN75" s="13"/>
    </row>
    <row r="76" spans="18:99" x14ac:dyDescent="0.25">
      <c r="R76" s="13"/>
      <c r="AH76" s="13"/>
      <c r="BB76" s="13"/>
      <c r="BU76" s="13"/>
      <c r="CN76" s="13"/>
    </row>
    <row r="77" spans="18:99" x14ac:dyDescent="0.25">
      <c r="R77" s="13"/>
      <c r="AH77" s="13"/>
      <c r="BB77" s="13"/>
      <c r="BU77" s="13"/>
      <c r="CN77" s="13"/>
    </row>
    <row r="78" spans="18:99" x14ac:dyDescent="0.25">
      <c r="R78" s="13"/>
      <c r="AH78" s="13"/>
      <c r="BB78" s="13"/>
      <c r="BU78" s="13"/>
      <c r="CN78" s="13"/>
    </row>
    <row r="79" spans="18:99" ht="15.75" x14ac:dyDescent="0.25">
      <c r="R79" s="13"/>
      <c r="AH79" s="13"/>
      <c r="AI79" s="8" t="s">
        <v>349</v>
      </c>
      <c r="AO79" s="8" t="s">
        <v>371</v>
      </c>
      <c r="BB79" s="13"/>
      <c r="BC79" s="8" t="s">
        <v>354</v>
      </c>
      <c r="BI79" s="8" t="s">
        <v>376</v>
      </c>
      <c r="BU79" s="13"/>
      <c r="BV79" s="8" t="s">
        <v>359</v>
      </c>
      <c r="CB79" s="8" t="s">
        <v>381</v>
      </c>
      <c r="CN79" s="13"/>
      <c r="CO79" s="8" t="s">
        <v>364</v>
      </c>
      <c r="CU79" s="8" t="s">
        <v>386</v>
      </c>
    </row>
    <row r="80" spans="18:99" x14ac:dyDescent="0.25">
      <c r="R80" s="13"/>
      <c r="AH80" s="13"/>
      <c r="AI80" s="2" t="s">
        <v>28</v>
      </c>
      <c r="AJ80" s="2"/>
      <c r="AK80" s="2"/>
      <c r="AL80" s="2"/>
      <c r="AM80" s="2"/>
      <c r="BB80" s="13"/>
      <c r="BC80" s="2" t="s">
        <v>28</v>
      </c>
      <c r="BD80" s="2"/>
      <c r="BE80" s="2"/>
      <c r="BF80" s="2"/>
      <c r="BG80" s="2"/>
      <c r="BU80" s="13"/>
      <c r="BV80" s="2" t="s">
        <v>28</v>
      </c>
      <c r="BW80" s="2"/>
      <c r="BX80" s="2"/>
      <c r="BY80" s="2"/>
      <c r="BZ80" s="2"/>
      <c r="CN80" s="13"/>
      <c r="CO80" s="2" t="s">
        <v>28</v>
      </c>
      <c r="CP80" s="2"/>
      <c r="CQ80" s="2"/>
      <c r="CR80" s="2"/>
      <c r="CS80" s="2"/>
    </row>
    <row r="81" spans="18:97" x14ac:dyDescent="0.25">
      <c r="R81" s="13"/>
      <c r="AH81" s="13"/>
      <c r="AI81" s="9" t="s">
        <v>17</v>
      </c>
      <c r="AJ81" s="12" t="s">
        <v>34</v>
      </c>
      <c r="AK81" s="379" t="s">
        <v>19</v>
      </c>
      <c r="AL81" s="379" t="s">
        <v>20</v>
      </c>
      <c r="AM81" s="382" t="s">
        <v>21</v>
      </c>
      <c r="BB81" s="13"/>
      <c r="BC81" s="9" t="s">
        <v>17</v>
      </c>
      <c r="BD81" s="12" t="s">
        <v>34</v>
      </c>
      <c r="BE81" s="409" t="s">
        <v>19</v>
      </c>
      <c r="BF81" s="409" t="s">
        <v>20</v>
      </c>
      <c r="BG81" s="412" t="s">
        <v>21</v>
      </c>
      <c r="BU81" s="13"/>
      <c r="BV81" s="9" t="s">
        <v>17</v>
      </c>
      <c r="BW81" s="12" t="s">
        <v>34</v>
      </c>
      <c r="BX81" s="439" t="s">
        <v>19</v>
      </c>
      <c r="BY81" s="439" t="s">
        <v>20</v>
      </c>
      <c r="BZ81" s="442" t="s">
        <v>21</v>
      </c>
      <c r="CN81" s="13"/>
      <c r="CO81" s="9" t="s">
        <v>17</v>
      </c>
      <c r="CP81" s="12" t="s">
        <v>34</v>
      </c>
      <c r="CQ81" s="469" t="s">
        <v>19</v>
      </c>
      <c r="CR81" s="469" t="s">
        <v>20</v>
      </c>
      <c r="CS81" s="472" t="s">
        <v>21</v>
      </c>
    </row>
    <row r="82" spans="18:97" x14ac:dyDescent="0.25">
      <c r="R82" s="13"/>
      <c r="AH82" s="13"/>
      <c r="AI82" s="9" t="s">
        <v>22</v>
      </c>
      <c r="AJ82" s="12" t="s">
        <v>35</v>
      </c>
      <c r="AK82" s="379">
        <v>348.59551656737398</v>
      </c>
      <c r="AL82" s="379">
        <v>680.86218530641997</v>
      </c>
      <c r="AM82" s="382">
        <v>1531.0258714183001</v>
      </c>
      <c r="BB82" s="13"/>
      <c r="BC82" s="9" t="s">
        <v>120</v>
      </c>
      <c r="BD82" s="12" t="s">
        <v>35</v>
      </c>
      <c r="BE82" s="409">
        <v>1378.1038598519899</v>
      </c>
      <c r="BF82" s="409">
        <v>2597.9733960292601</v>
      </c>
      <c r="BG82" s="412">
        <v>5730.3724336525302</v>
      </c>
      <c r="BU82" s="13"/>
      <c r="BV82" s="9" t="s">
        <v>22</v>
      </c>
      <c r="BW82" s="12" t="s">
        <v>63</v>
      </c>
      <c r="BX82" s="439">
        <v>322.56655650053801</v>
      </c>
      <c r="BY82" s="439">
        <v>631.72789959858801</v>
      </c>
      <c r="BZ82" s="442">
        <v>1384.8665732126599</v>
      </c>
      <c r="CN82" s="13"/>
      <c r="CO82" s="9" t="s">
        <v>120</v>
      </c>
      <c r="CP82" s="12" t="s">
        <v>63</v>
      </c>
      <c r="CQ82" s="469">
        <v>1251.71183468705</v>
      </c>
      <c r="CR82" s="469">
        <v>2361.1887386734302</v>
      </c>
      <c r="CS82" s="472">
        <v>5096.4943719806797</v>
      </c>
    </row>
    <row r="83" spans="18:97" x14ac:dyDescent="0.25">
      <c r="R83" s="13"/>
      <c r="AH83" s="13"/>
      <c r="AI83" s="10" t="s">
        <v>24</v>
      </c>
      <c r="AJ83" s="2" t="s">
        <v>35</v>
      </c>
      <c r="AK83" s="381">
        <v>330.05111956521699</v>
      </c>
      <c r="AL83" s="381">
        <v>637.92668346774201</v>
      </c>
      <c r="AM83" s="383">
        <v>1392.7636263736299</v>
      </c>
      <c r="BB83" s="13"/>
      <c r="BC83" s="10" t="s">
        <v>121</v>
      </c>
      <c r="BD83" s="2" t="s">
        <v>35</v>
      </c>
      <c r="BE83" s="411">
        <v>1217.8239322557399</v>
      </c>
      <c r="BF83" s="411">
        <v>2333.8150465838498</v>
      </c>
      <c r="BG83" s="413">
        <v>5015.0213060812002</v>
      </c>
      <c r="BU83" s="13"/>
      <c r="BV83" s="10" t="s">
        <v>24</v>
      </c>
      <c r="BW83" s="2" t="s">
        <v>63</v>
      </c>
      <c r="BX83" s="441">
        <v>305.54425308916097</v>
      </c>
      <c r="BY83" s="441">
        <v>589.01597798269097</v>
      </c>
      <c r="BZ83" s="443">
        <v>1259.97238048183</v>
      </c>
      <c r="CN83" s="13"/>
      <c r="CO83" s="10" t="s">
        <v>121</v>
      </c>
      <c r="CP83" s="2" t="s">
        <v>63</v>
      </c>
      <c r="CQ83" s="471">
        <v>1031.9350611714401</v>
      </c>
      <c r="CR83" s="471">
        <v>2032.0451972277001</v>
      </c>
      <c r="CS83" s="473">
        <v>4334.1988142204</v>
      </c>
    </row>
    <row r="84" spans="18:97" x14ac:dyDescent="0.25">
      <c r="R84" s="13"/>
      <c r="AH84" s="13"/>
      <c r="AI84" s="10" t="s">
        <v>25</v>
      </c>
      <c r="AJ84" s="2" t="s">
        <v>35</v>
      </c>
      <c r="AK84" s="381">
        <v>290.35737754044902</v>
      </c>
      <c r="AL84" s="381">
        <v>567.79311344690097</v>
      </c>
      <c r="AM84" s="383">
        <v>1218.3602412804601</v>
      </c>
      <c r="BB84" s="13"/>
      <c r="BC84" s="10" t="s">
        <v>122</v>
      </c>
      <c r="BD84" s="2" t="s">
        <v>35</v>
      </c>
      <c r="BE84" s="411">
        <v>1164.5906348108999</v>
      </c>
      <c r="BF84" s="411">
        <v>2224.9960834988901</v>
      </c>
      <c r="BG84" s="413">
        <v>4785.6996153846203</v>
      </c>
      <c r="BU84" s="13"/>
      <c r="BV84" s="10" t="s">
        <v>25</v>
      </c>
      <c r="BW84" s="2" t="s">
        <v>63</v>
      </c>
      <c r="BX84" s="441">
        <v>252.06164631167599</v>
      </c>
      <c r="BY84" s="441">
        <v>501.065</v>
      </c>
      <c r="BZ84" s="443">
        <v>1067.1561861667701</v>
      </c>
      <c r="CN84" s="13"/>
      <c r="CO84" s="10" t="s">
        <v>122</v>
      </c>
      <c r="CP84" s="2" t="s">
        <v>63</v>
      </c>
      <c r="CQ84" s="471">
        <v>1005.84901202123</v>
      </c>
      <c r="CR84" s="471">
        <v>1955.26028032504</v>
      </c>
      <c r="CS84" s="473">
        <v>4144.0028324175801</v>
      </c>
    </row>
    <row r="85" spans="18:97" x14ac:dyDescent="0.25">
      <c r="R85" s="13"/>
      <c r="AH85" s="13"/>
      <c r="AI85" s="10" t="s">
        <v>26</v>
      </c>
      <c r="AJ85" s="2" t="s">
        <v>35</v>
      </c>
      <c r="AK85" s="381">
        <v>246.90901624328299</v>
      </c>
      <c r="AL85" s="381">
        <v>485.00480897009902</v>
      </c>
      <c r="AM85" s="383">
        <v>1071.0122470735801</v>
      </c>
      <c r="BB85" s="13"/>
      <c r="BC85" s="10" t="s">
        <v>123</v>
      </c>
      <c r="BD85" s="2" t="s">
        <v>35</v>
      </c>
      <c r="BE85" s="411">
        <v>1065.6962993270199</v>
      </c>
      <c r="BF85" s="411">
        <v>1988.5341544489399</v>
      </c>
      <c r="BG85" s="413">
        <v>4205.2889050735603</v>
      </c>
      <c r="BU85" s="13"/>
      <c r="BV85" s="10" t="s">
        <v>26</v>
      </c>
      <c r="BW85" s="2" t="s">
        <v>63</v>
      </c>
      <c r="BX85" s="441">
        <v>221.872234674521</v>
      </c>
      <c r="BY85" s="441">
        <v>429.465352147852</v>
      </c>
      <c r="BZ85" s="443">
        <v>934.59305070034395</v>
      </c>
      <c r="CN85" s="13"/>
      <c r="CO85" s="10" t="s">
        <v>123</v>
      </c>
      <c r="CP85" s="2" t="s">
        <v>63</v>
      </c>
      <c r="CQ85" s="471">
        <v>951.35348727758901</v>
      </c>
      <c r="CR85" s="471">
        <v>1774.68384936405</v>
      </c>
      <c r="CS85" s="473">
        <v>3681.8594121151</v>
      </c>
    </row>
    <row r="86" spans="18:97" x14ac:dyDescent="0.25">
      <c r="R86" s="13"/>
      <c r="AH86" s="13"/>
      <c r="AI86" s="10" t="s">
        <v>27</v>
      </c>
      <c r="AJ86" s="2" t="s">
        <v>35</v>
      </c>
      <c r="AK86" s="381">
        <v>288.92481547017201</v>
      </c>
      <c r="AL86" s="381">
        <v>564.56292035921001</v>
      </c>
      <c r="AM86" s="383">
        <v>1209.83334657364</v>
      </c>
      <c r="BB86" s="13"/>
      <c r="BC86" s="10" t="s">
        <v>120</v>
      </c>
      <c r="BD86" s="2" t="s">
        <v>36</v>
      </c>
      <c r="BE86" s="411">
        <v>989.32754492600395</v>
      </c>
      <c r="BF86" s="411">
        <v>1856.7381225296399</v>
      </c>
      <c r="BG86" s="413">
        <v>3715.0783976063799</v>
      </c>
      <c r="BU86" s="13"/>
      <c r="BV86" s="10" t="s">
        <v>27</v>
      </c>
      <c r="BW86" s="2" t="s">
        <v>63</v>
      </c>
      <c r="BX86" s="441">
        <v>260.69821166350403</v>
      </c>
      <c r="BY86" s="441">
        <v>508.40775000000002</v>
      </c>
      <c r="BZ86" s="443">
        <v>1076.26337431754</v>
      </c>
      <c r="CN86" s="13"/>
      <c r="CO86" s="10" t="s">
        <v>120</v>
      </c>
      <c r="CP86" s="2" t="s">
        <v>64</v>
      </c>
      <c r="CQ86" s="471">
        <v>1695.5157363307301</v>
      </c>
      <c r="CR86" s="471">
        <v>3595.7824646464601</v>
      </c>
      <c r="CS86" s="473">
        <v>8483.6057443609006</v>
      </c>
    </row>
    <row r="87" spans="18:97" x14ac:dyDescent="0.25">
      <c r="R87" s="13"/>
      <c r="AH87" s="13"/>
      <c r="AI87" s="10" t="s">
        <v>22</v>
      </c>
      <c r="AJ87" s="2" t="s">
        <v>36</v>
      </c>
      <c r="AK87" s="381">
        <v>271.88621905857502</v>
      </c>
      <c r="AL87" s="381">
        <v>526.26793292682999</v>
      </c>
      <c r="AM87" s="383">
        <v>1096.94491600791</v>
      </c>
      <c r="BB87" s="13"/>
      <c r="BC87" s="10" t="s">
        <v>121</v>
      </c>
      <c r="BD87" s="2" t="s">
        <v>36</v>
      </c>
      <c r="BE87" s="411">
        <v>693.02859921080403</v>
      </c>
      <c r="BF87" s="411">
        <v>1300.4232361111101</v>
      </c>
      <c r="BG87" s="413">
        <v>2832.45842960343</v>
      </c>
      <c r="BU87" s="13"/>
      <c r="BV87" s="10" t="s">
        <v>22</v>
      </c>
      <c r="BW87" s="2" t="s">
        <v>64</v>
      </c>
      <c r="BX87" s="441">
        <v>454.27229017720202</v>
      </c>
      <c r="BY87" s="441">
        <v>969.38933640612299</v>
      </c>
      <c r="BZ87" s="443">
        <v>2243.16006714777</v>
      </c>
      <c r="CN87" s="13"/>
      <c r="CO87" s="10" t="s">
        <v>121</v>
      </c>
      <c r="CP87" s="2" t="s">
        <v>64</v>
      </c>
      <c r="CQ87" s="471">
        <v>1323.0924242424201</v>
      </c>
      <c r="CR87" s="471">
        <v>2898.47036789298</v>
      </c>
      <c r="CS87" s="473">
        <v>6861.3831182795702</v>
      </c>
    </row>
    <row r="88" spans="18:97" x14ac:dyDescent="0.25">
      <c r="R88" s="13"/>
      <c r="AH88" s="13"/>
      <c r="AI88" s="10" t="s">
        <v>24</v>
      </c>
      <c r="AJ88" s="2" t="s">
        <v>36</v>
      </c>
      <c r="AK88" s="381">
        <v>246.02134998593399</v>
      </c>
      <c r="AL88" s="381">
        <v>447.56549719495098</v>
      </c>
      <c r="AM88" s="383">
        <v>922.64623431208202</v>
      </c>
      <c r="BB88" s="13"/>
      <c r="BC88" s="10" t="s">
        <v>122</v>
      </c>
      <c r="BD88" s="2" t="s">
        <v>36</v>
      </c>
      <c r="BE88" s="411">
        <v>707.06538461538503</v>
      </c>
      <c r="BF88" s="411">
        <v>1297.21122257053</v>
      </c>
      <c r="BG88" s="413">
        <v>2801.12876404494</v>
      </c>
      <c r="BU88" s="13"/>
      <c r="BV88" s="10" t="s">
        <v>24</v>
      </c>
      <c r="BW88" s="2" t="s">
        <v>64</v>
      </c>
      <c r="BX88" s="441">
        <v>399.791772575251</v>
      </c>
      <c r="BY88" s="441">
        <v>860.02722222222201</v>
      </c>
      <c r="BZ88" s="443">
        <v>2099.59733333333</v>
      </c>
      <c r="CN88" s="13"/>
      <c r="CO88" s="10" t="s">
        <v>122</v>
      </c>
      <c r="CP88" s="2" t="s">
        <v>64</v>
      </c>
      <c r="CQ88" s="471">
        <v>1289.4398992868</v>
      </c>
      <c r="CR88" s="471">
        <v>2875.9418000308901</v>
      </c>
      <c r="CS88" s="473">
        <v>6887.2078882783899</v>
      </c>
    </row>
    <row r="89" spans="18:97" x14ac:dyDescent="0.25">
      <c r="R89" s="13"/>
      <c r="AH89" s="13"/>
      <c r="AI89" s="10" t="s">
        <v>25</v>
      </c>
      <c r="AJ89" s="2" t="s">
        <v>36</v>
      </c>
      <c r="AK89" s="381">
        <v>179.80214835622101</v>
      </c>
      <c r="AL89" s="381">
        <v>329.170752688172</v>
      </c>
      <c r="AM89" s="383">
        <v>726.998566425121</v>
      </c>
      <c r="BB89" s="13"/>
      <c r="BC89" s="11" t="s">
        <v>123</v>
      </c>
      <c r="BD89" s="4" t="s">
        <v>36</v>
      </c>
      <c r="BE89" s="410">
        <v>740.22694825714996</v>
      </c>
      <c r="BF89" s="410">
        <v>1342.9047712418301</v>
      </c>
      <c r="BG89" s="414">
        <v>2813.4836047078702</v>
      </c>
      <c r="BU89" s="13"/>
      <c r="BV89" s="10" t="s">
        <v>25</v>
      </c>
      <c r="BW89" s="2" t="s">
        <v>64</v>
      </c>
      <c r="BX89" s="441">
        <v>355.27029769489201</v>
      </c>
      <c r="BY89" s="441">
        <v>803.74844720496901</v>
      </c>
      <c r="BZ89" s="443">
        <v>1852.5542236024801</v>
      </c>
      <c r="CN89" s="13"/>
      <c r="CO89" s="11" t="s">
        <v>123</v>
      </c>
      <c r="CP89" s="4" t="s">
        <v>64</v>
      </c>
      <c r="CQ89" s="470">
        <v>1286.54631818182</v>
      </c>
      <c r="CR89" s="470">
        <v>2664.18</v>
      </c>
      <c r="CS89" s="474">
        <v>6267.4081881489301</v>
      </c>
    </row>
    <row r="90" spans="18:97" x14ac:dyDescent="0.25">
      <c r="R90" s="13"/>
      <c r="AH90" s="13"/>
      <c r="AI90" s="10" t="s">
        <v>26</v>
      </c>
      <c r="AJ90" s="2" t="s">
        <v>36</v>
      </c>
      <c r="AK90" s="381">
        <v>176.79893602585901</v>
      </c>
      <c r="AL90" s="381">
        <v>310.01608695652197</v>
      </c>
      <c r="AM90" s="383">
        <v>679.98597872500795</v>
      </c>
      <c r="BB90" s="13"/>
      <c r="BU90" s="13"/>
      <c r="BV90" s="10" t="s">
        <v>26</v>
      </c>
      <c r="BW90" s="2" t="s">
        <v>64</v>
      </c>
      <c r="BX90" s="441">
        <v>323.24066053511802</v>
      </c>
      <c r="BY90" s="441">
        <v>746.26343185149005</v>
      </c>
      <c r="BZ90" s="443">
        <v>1724.7769009661899</v>
      </c>
      <c r="CN90" s="13"/>
    </row>
    <row r="91" spans="18:97" x14ac:dyDescent="0.25">
      <c r="R91" s="13"/>
      <c r="AH91" s="13"/>
      <c r="AI91" s="11" t="s">
        <v>27</v>
      </c>
      <c r="AJ91" s="4" t="s">
        <v>36</v>
      </c>
      <c r="AK91" s="380">
        <v>203.20460989010999</v>
      </c>
      <c r="AL91" s="380">
        <v>398.19051659563502</v>
      </c>
      <c r="AM91" s="384">
        <v>867.38967606616598</v>
      </c>
      <c r="BB91" s="13"/>
      <c r="BU91" s="13"/>
      <c r="BV91" s="11" t="s">
        <v>27</v>
      </c>
      <c r="BW91" s="4" t="s">
        <v>64</v>
      </c>
      <c r="BX91" s="440">
        <v>414.09862127376698</v>
      </c>
      <c r="BY91" s="440">
        <v>864.05918337043795</v>
      </c>
      <c r="BZ91" s="444">
        <v>1930.8367112069</v>
      </c>
      <c r="CN91" s="13"/>
    </row>
    <row r="92" spans="18:97" x14ac:dyDescent="0.25">
      <c r="R92" s="13"/>
      <c r="AH92" s="13"/>
      <c r="BB92" s="13"/>
      <c r="BU92" s="13"/>
      <c r="CN92" s="13"/>
    </row>
    <row r="93" spans="18:97" x14ac:dyDescent="0.25">
      <c r="R93" s="13"/>
      <c r="AH93" s="13"/>
      <c r="BB93" s="13"/>
      <c r="BU93" s="13"/>
      <c r="CN93" s="13"/>
    </row>
    <row r="94" spans="18:97" x14ac:dyDescent="0.25">
      <c r="R94" s="13"/>
      <c r="AH94" s="13"/>
      <c r="BB94" s="13"/>
      <c r="BU94" s="13"/>
      <c r="CN94" s="13"/>
    </row>
    <row r="95" spans="18:97" x14ac:dyDescent="0.25">
      <c r="R95" s="13"/>
      <c r="AH95" s="13"/>
      <c r="BB95" s="13"/>
      <c r="BU95" s="13"/>
      <c r="CN95" s="13"/>
    </row>
    <row r="96" spans="18:97" x14ac:dyDescent="0.25">
      <c r="R96" s="13"/>
      <c r="AH96" s="13"/>
      <c r="BB96" s="13"/>
      <c r="BU96" s="13"/>
      <c r="CN96" s="13"/>
    </row>
    <row r="97" spans="18:92" x14ac:dyDescent="0.25">
      <c r="R97" s="13"/>
      <c r="AH97" s="13"/>
      <c r="BB97" s="13"/>
      <c r="BU97" s="13"/>
      <c r="CN97" s="13"/>
    </row>
    <row r="98" spans="18:92" x14ac:dyDescent="0.25">
      <c r="R98" s="13"/>
      <c r="AH98" s="13"/>
      <c r="BB98" s="13"/>
      <c r="BU98" s="13"/>
      <c r="CN98" s="13"/>
    </row>
    <row r="99" spans="18:92" x14ac:dyDescent="0.25">
      <c r="R99" s="13"/>
      <c r="AH99" s="13"/>
      <c r="BB99" s="13"/>
      <c r="BU99" s="13"/>
      <c r="CN99" s="13"/>
    </row>
    <row r="100" spans="18:92" x14ac:dyDescent="0.25">
      <c r="R100" s="13"/>
      <c r="AH100" s="13"/>
      <c r="BB100" s="13"/>
      <c r="BU100" s="13"/>
      <c r="CN100" s="13"/>
    </row>
    <row r="101" spans="18:92" x14ac:dyDescent="0.25">
      <c r="R101" s="13"/>
      <c r="AH101" s="13"/>
      <c r="BB101" s="13"/>
      <c r="BU101" s="13"/>
      <c r="CN101" s="13"/>
    </row>
    <row r="102" spans="18:92" x14ac:dyDescent="0.25">
      <c r="R102" s="13"/>
      <c r="AH102" s="13"/>
      <c r="BB102" s="13"/>
      <c r="BU102" s="13"/>
      <c r="CN102" s="13"/>
    </row>
    <row r="103" spans="18:92" x14ac:dyDescent="0.25">
      <c r="R103" s="13"/>
      <c r="AH103" s="13"/>
      <c r="BB103" s="13"/>
      <c r="BU103" s="13"/>
      <c r="CN103" s="13"/>
    </row>
    <row r="104" spans="18:92" x14ac:dyDescent="0.25">
      <c r="R104" s="13"/>
      <c r="AH104" s="13"/>
      <c r="BB104" s="13"/>
      <c r="BU104" s="13"/>
      <c r="CN104" s="13"/>
    </row>
    <row r="105" spans="18:92" x14ac:dyDescent="0.25">
      <c r="R105" s="13"/>
      <c r="AH105" s="13"/>
      <c r="BB105" s="13"/>
      <c r="BU105" s="13"/>
      <c r="CN105" s="13"/>
    </row>
    <row r="106" spans="18:92" x14ac:dyDescent="0.25">
      <c r="R106" s="13"/>
      <c r="AH106" s="13"/>
      <c r="BB106" s="13"/>
      <c r="BU106" s="13"/>
      <c r="CN106" s="13"/>
    </row>
    <row r="107" spans="18:92" x14ac:dyDescent="0.25">
      <c r="R107" s="13"/>
      <c r="AH107" s="13"/>
      <c r="BB107" s="13"/>
      <c r="BU107" s="13"/>
      <c r="CN107" s="13"/>
    </row>
    <row r="108" spans="18:92" x14ac:dyDescent="0.25">
      <c r="R108" s="13"/>
      <c r="AH108" s="13"/>
      <c r="BB108" s="13"/>
      <c r="BU108" s="13"/>
      <c r="CN108" s="13"/>
    </row>
    <row r="109" spans="18:92" x14ac:dyDescent="0.25">
      <c r="R109" s="13"/>
      <c r="AH109" s="13"/>
      <c r="BB109" s="13"/>
      <c r="BU109" s="13"/>
      <c r="CN109" s="13"/>
    </row>
    <row r="110" spans="18:92" x14ac:dyDescent="0.25">
      <c r="R110" s="13"/>
      <c r="AH110" s="13"/>
      <c r="BB110" s="13"/>
      <c r="BU110" s="13"/>
      <c r="CN110" s="13"/>
    </row>
    <row r="111" spans="18:92" x14ac:dyDescent="0.25">
      <c r="R111" s="13"/>
      <c r="AH111" s="13"/>
      <c r="BB111" s="13"/>
      <c r="BU111" s="13"/>
      <c r="CN111" s="13"/>
    </row>
    <row r="112" spans="18:92" x14ac:dyDescent="0.25">
      <c r="R112" s="13"/>
      <c r="AH112" s="13"/>
      <c r="BB112" s="13"/>
      <c r="BU112" s="13"/>
      <c r="CN112" s="13"/>
    </row>
    <row r="113" spans="18:99" x14ac:dyDescent="0.25">
      <c r="R113" s="13"/>
      <c r="AH113" s="13"/>
      <c r="BB113" s="13"/>
      <c r="BU113" s="13"/>
      <c r="CN113" s="13"/>
    </row>
    <row r="114" spans="18:99" x14ac:dyDescent="0.25">
      <c r="R114" s="13"/>
      <c r="AH114" s="13"/>
      <c r="BB114" s="13"/>
      <c r="BU114" s="13"/>
      <c r="CN114" s="13"/>
    </row>
    <row r="115" spans="18:99" x14ac:dyDescent="0.25">
      <c r="R115" s="13"/>
      <c r="AH115" s="13"/>
      <c r="BB115" s="13"/>
      <c r="BU115" s="13"/>
      <c r="CN115" s="13"/>
    </row>
    <row r="116" spans="18:99" ht="15.75" x14ac:dyDescent="0.25">
      <c r="R116" s="13"/>
      <c r="AH116" s="13"/>
      <c r="AI116" s="8" t="s">
        <v>350</v>
      </c>
      <c r="AO116" s="8" t="s">
        <v>372</v>
      </c>
      <c r="BB116" s="13"/>
      <c r="BC116" s="8" t="s">
        <v>355</v>
      </c>
      <c r="BI116" s="8" t="s">
        <v>377</v>
      </c>
      <c r="BU116" s="13"/>
      <c r="BV116" s="8" t="s">
        <v>360</v>
      </c>
      <c r="CB116" s="8" t="s">
        <v>382</v>
      </c>
      <c r="CN116" s="13"/>
      <c r="CO116" s="8" t="s">
        <v>365</v>
      </c>
      <c r="CU116" s="8" t="s">
        <v>387</v>
      </c>
    </row>
    <row r="117" spans="18:99" x14ac:dyDescent="0.25">
      <c r="R117" s="13"/>
      <c r="AH117" s="13"/>
      <c r="AI117" s="2" t="s">
        <v>29</v>
      </c>
      <c r="AJ117" s="2"/>
      <c r="AK117" s="2"/>
      <c r="AL117" s="2"/>
      <c r="AM117" s="2"/>
      <c r="BB117" s="13"/>
      <c r="BC117" s="2" t="s">
        <v>29</v>
      </c>
      <c r="BD117" s="2"/>
      <c r="BE117" s="2"/>
      <c r="BF117" s="2"/>
      <c r="BG117" s="2"/>
      <c r="BU117" s="13"/>
      <c r="BV117" s="2" t="s">
        <v>29</v>
      </c>
      <c r="BW117" s="2"/>
      <c r="BX117" s="2"/>
      <c r="BY117" s="2"/>
      <c r="BZ117" s="2"/>
      <c r="CN117" s="13"/>
      <c r="CO117" s="2" t="s">
        <v>29</v>
      </c>
      <c r="CP117" s="2"/>
      <c r="CQ117" s="2"/>
      <c r="CR117" s="2"/>
      <c r="CS117" s="2"/>
    </row>
    <row r="118" spans="18:99" x14ac:dyDescent="0.25">
      <c r="R118" s="13"/>
      <c r="AH118" s="13"/>
      <c r="AI118" s="9" t="s">
        <v>17</v>
      </c>
      <c r="AJ118" s="12" t="s">
        <v>34</v>
      </c>
      <c r="AK118" s="385" t="s">
        <v>19</v>
      </c>
      <c r="AL118" s="385" t="s">
        <v>20</v>
      </c>
      <c r="AM118" s="388" t="s">
        <v>21</v>
      </c>
      <c r="BB118" s="13"/>
      <c r="BC118" s="9" t="s">
        <v>17</v>
      </c>
      <c r="BD118" s="12" t="s">
        <v>34</v>
      </c>
      <c r="BE118" s="415" t="s">
        <v>19</v>
      </c>
      <c r="BF118" s="415" t="s">
        <v>20</v>
      </c>
      <c r="BG118" s="418" t="s">
        <v>21</v>
      </c>
      <c r="BU118" s="13"/>
      <c r="BV118" s="9" t="s">
        <v>17</v>
      </c>
      <c r="BW118" s="12" t="s">
        <v>34</v>
      </c>
      <c r="BX118" s="445" t="s">
        <v>19</v>
      </c>
      <c r="BY118" s="445" t="s">
        <v>20</v>
      </c>
      <c r="BZ118" s="448" t="s">
        <v>21</v>
      </c>
      <c r="CN118" s="13"/>
      <c r="CO118" s="9" t="s">
        <v>17</v>
      </c>
      <c r="CP118" s="12" t="s">
        <v>34</v>
      </c>
      <c r="CQ118" s="475" t="s">
        <v>19</v>
      </c>
      <c r="CR118" s="475" t="s">
        <v>20</v>
      </c>
      <c r="CS118" s="478" t="s">
        <v>21</v>
      </c>
    </row>
    <row r="119" spans="18:99" x14ac:dyDescent="0.25">
      <c r="R119" s="13"/>
      <c r="AH119" s="13"/>
      <c r="AI119" s="9" t="s">
        <v>22</v>
      </c>
      <c r="AJ119" s="12" t="s">
        <v>35</v>
      </c>
      <c r="AK119" s="385">
        <v>187.93319249715799</v>
      </c>
      <c r="AL119" s="385">
        <v>526.014439807504</v>
      </c>
      <c r="AM119" s="388">
        <v>1328.28137061759</v>
      </c>
      <c r="BB119" s="13"/>
      <c r="BC119" s="9" t="s">
        <v>120</v>
      </c>
      <c r="BD119" s="12" t="s">
        <v>35</v>
      </c>
      <c r="BE119" s="415">
        <v>800.80528401122001</v>
      </c>
      <c r="BF119" s="415">
        <v>2081.94076923077</v>
      </c>
      <c r="BG119" s="418">
        <v>5101.5818789491204</v>
      </c>
      <c r="BU119" s="13"/>
      <c r="BV119" s="9" t="s">
        <v>22</v>
      </c>
      <c r="BW119" s="12" t="s">
        <v>63</v>
      </c>
      <c r="BX119" s="445">
        <v>166.97164188125799</v>
      </c>
      <c r="BY119" s="445">
        <v>453.61033091908098</v>
      </c>
      <c r="BZ119" s="448">
        <v>1193.53410676461</v>
      </c>
      <c r="CN119" s="13"/>
      <c r="CO119" s="9" t="s">
        <v>120</v>
      </c>
      <c r="CP119" s="12" t="s">
        <v>63</v>
      </c>
      <c r="CQ119" s="475">
        <v>728.73605651956404</v>
      </c>
      <c r="CR119" s="475">
        <v>1837.99699175824</v>
      </c>
      <c r="CS119" s="478">
        <v>4593.7282120111604</v>
      </c>
    </row>
    <row r="120" spans="18:99" x14ac:dyDescent="0.25">
      <c r="R120" s="13"/>
      <c r="AH120" s="13"/>
      <c r="AI120" s="10" t="s">
        <v>24</v>
      </c>
      <c r="AJ120" s="2" t="s">
        <v>35</v>
      </c>
      <c r="AK120" s="387">
        <v>175.83438496986901</v>
      </c>
      <c r="AL120" s="387">
        <v>497.10517600452698</v>
      </c>
      <c r="AM120" s="389">
        <v>1250.01852941176</v>
      </c>
      <c r="BB120" s="13"/>
      <c r="BC120" s="10" t="s">
        <v>121</v>
      </c>
      <c r="BD120" s="2" t="s">
        <v>35</v>
      </c>
      <c r="BE120" s="417">
        <v>773.95712458047103</v>
      </c>
      <c r="BF120" s="417">
        <v>1918.40526544623</v>
      </c>
      <c r="BG120" s="419">
        <v>4721.9057866427602</v>
      </c>
      <c r="BU120" s="13"/>
      <c r="BV120" s="10" t="s">
        <v>24</v>
      </c>
      <c r="BW120" s="2" t="s">
        <v>63</v>
      </c>
      <c r="BX120" s="447">
        <v>158.85790439457699</v>
      </c>
      <c r="BY120" s="447">
        <v>424.25725274725301</v>
      </c>
      <c r="BZ120" s="449">
        <v>1090.9673291925501</v>
      </c>
      <c r="CN120" s="13"/>
      <c r="CO120" s="10" t="s">
        <v>121</v>
      </c>
      <c r="CP120" s="2" t="s">
        <v>63</v>
      </c>
      <c r="CQ120" s="477">
        <v>723.22941740822603</v>
      </c>
      <c r="CR120" s="477">
        <v>1728.631875</v>
      </c>
      <c r="CS120" s="479">
        <v>4204.71392059554</v>
      </c>
    </row>
    <row r="121" spans="18:99" x14ac:dyDescent="0.25">
      <c r="R121" s="13"/>
      <c r="AH121" s="13"/>
      <c r="AI121" s="10" t="s">
        <v>25</v>
      </c>
      <c r="AJ121" s="2" t="s">
        <v>35</v>
      </c>
      <c r="AK121" s="387">
        <v>167.03658251522401</v>
      </c>
      <c r="AL121" s="387">
        <v>452.89744014607402</v>
      </c>
      <c r="AM121" s="389">
        <v>1132.26667542821</v>
      </c>
      <c r="BB121" s="13"/>
      <c r="BC121" s="10" t="s">
        <v>122</v>
      </c>
      <c r="BD121" s="2" t="s">
        <v>35</v>
      </c>
      <c r="BE121" s="417">
        <v>690.17218206521795</v>
      </c>
      <c r="BF121" s="417">
        <v>1715.0653091440699</v>
      </c>
      <c r="BG121" s="419">
        <v>4145.6297353121199</v>
      </c>
      <c r="BU121" s="13"/>
      <c r="BV121" s="10" t="s">
        <v>25</v>
      </c>
      <c r="BW121" s="2" t="s">
        <v>63</v>
      </c>
      <c r="BX121" s="447">
        <v>153.47366483385201</v>
      </c>
      <c r="BY121" s="447">
        <v>392.566089148586</v>
      </c>
      <c r="BZ121" s="449">
        <v>980.78967393932396</v>
      </c>
      <c r="CN121" s="13"/>
      <c r="CO121" s="10" t="s">
        <v>122</v>
      </c>
      <c r="CP121" s="2" t="s">
        <v>63</v>
      </c>
      <c r="CQ121" s="477">
        <v>649.80359504201897</v>
      </c>
      <c r="CR121" s="477">
        <v>1529.1861224982699</v>
      </c>
      <c r="CS121" s="479">
        <v>3660.7609855656901</v>
      </c>
    </row>
    <row r="122" spans="18:99" x14ac:dyDescent="0.25">
      <c r="R122" s="13"/>
      <c r="AH122" s="13"/>
      <c r="AI122" s="10" t="s">
        <v>26</v>
      </c>
      <c r="AJ122" s="2" t="s">
        <v>35</v>
      </c>
      <c r="AK122" s="387">
        <v>158.24784388025799</v>
      </c>
      <c r="AL122" s="387">
        <v>410.82426934767398</v>
      </c>
      <c r="AM122" s="389">
        <v>1004.56307828283</v>
      </c>
      <c r="BB122" s="13"/>
      <c r="BC122" s="10" t="s">
        <v>123</v>
      </c>
      <c r="BD122" s="2" t="s">
        <v>35</v>
      </c>
      <c r="BE122" s="417">
        <v>679.43328329582698</v>
      </c>
      <c r="BF122" s="417">
        <v>1648.01047116005</v>
      </c>
      <c r="BG122" s="419">
        <v>3925.8726124220598</v>
      </c>
      <c r="BU122" s="13"/>
      <c r="BV122" s="10" t="s">
        <v>26</v>
      </c>
      <c r="BW122" s="2" t="s">
        <v>63</v>
      </c>
      <c r="BX122" s="447">
        <v>149.177697802198</v>
      </c>
      <c r="BY122" s="447">
        <v>354.20650482883002</v>
      </c>
      <c r="BZ122" s="449">
        <v>868.39512179487201</v>
      </c>
      <c r="CN122" s="13"/>
      <c r="CO122" s="10" t="s">
        <v>123</v>
      </c>
      <c r="CP122" s="2" t="s">
        <v>63</v>
      </c>
      <c r="CQ122" s="477">
        <v>653.25916600553603</v>
      </c>
      <c r="CR122" s="477">
        <v>1481.05996551875</v>
      </c>
      <c r="CS122" s="479">
        <v>3466.1012264238202</v>
      </c>
    </row>
    <row r="123" spans="18:99" x14ac:dyDescent="0.25">
      <c r="R123" s="13"/>
      <c r="AH123" s="13"/>
      <c r="AI123" s="10" t="s">
        <v>27</v>
      </c>
      <c r="AJ123" s="2" t="s">
        <v>35</v>
      </c>
      <c r="AK123" s="387">
        <v>169.89545692812999</v>
      </c>
      <c r="AL123" s="387">
        <v>438.21658450960098</v>
      </c>
      <c r="AM123" s="389">
        <v>1074.9898307640501</v>
      </c>
      <c r="BB123" s="13"/>
      <c r="BC123" s="10" t="s">
        <v>120</v>
      </c>
      <c r="BD123" s="2" t="s">
        <v>36</v>
      </c>
      <c r="BE123" s="417">
        <v>494.54811790245901</v>
      </c>
      <c r="BF123" s="417">
        <v>1048.8081391978899</v>
      </c>
      <c r="BG123" s="419">
        <v>2651.1934755637099</v>
      </c>
      <c r="BU123" s="13"/>
      <c r="BV123" s="10" t="s">
        <v>27</v>
      </c>
      <c r="BW123" s="2" t="s">
        <v>63</v>
      </c>
      <c r="BX123" s="447">
        <v>157.33946832588299</v>
      </c>
      <c r="BY123" s="447">
        <v>376.11735327384702</v>
      </c>
      <c r="BZ123" s="449">
        <v>920.82526964755596</v>
      </c>
      <c r="CN123" s="13"/>
      <c r="CO123" s="10" t="s">
        <v>120</v>
      </c>
      <c r="CP123" s="2" t="s">
        <v>64</v>
      </c>
      <c r="CQ123" s="477">
        <v>435.25768061725501</v>
      </c>
      <c r="CR123" s="477">
        <v>1837.2770500189399</v>
      </c>
      <c r="CS123" s="479">
        <v>4528.57931802244</v>
      </c>
    </row>
    <row r="124" spans="18:99" x14ac:dyDescent="0.25">
      <c r="R124" s="13"/>
      <c r="AH124" s="13"/>
      <c r="AI124" s="10" t="s">
        <v>22</v>
      </c>
      <c r="AJ124" s="2" t="s">
        <v>36</v>
      </c>
      <c r="AK124" s="387">
        <v>120.848283511392</v>
      </c>
      <c r="AL124" s="387">
        <v>258.47719372365702</v>
      </c>
      <c r="AM124" s="389">
        <v>718.67381948051104</v>
      </c>
      <c r="BB124" s="13"/>
      <c r="BC124" s="10" t="s">
        <v>121</v>
      </c>
      <c r="BD124" s="2" t="s">
        <v>36</v>
      </c>
      <c r="BE124" s="417">
        <v>484.375711874562</v>
      </c>
      <c r="BF124" s="417">
        <v>975.26088715387004</v>
      </c>
      <c r="BG124" s="419">
        <v>2347.5435203484099</v>
      </c>
      <c r="BU124" s="13"/>
      <c r="BV124" s="10" t="s">
        <v>22</v>
      </c>
      <c r="BW124" s="2" t="s">
        <v>64</v>
      </c>
      <c r="BX124" s="447">
        <v>152.31832337062701</v>
      </c>
      <c r="BY124" s="447">
        <v>606.007517750543</v>
      </c>
      <c r="BZ124" s="449">
        <v>1595.5039431627999</v>
      </c>
      <c r="CN124" s="13"/>
      <c r="CO124" s="10" t="s">
        <v>121</v>
      </c>
      <c r="CP124" s="2" t="s">
        <v>64</v>
      </c>
      <c r="CQ124" s="477">
        <v>310.36331875528703</v>
      </c>
      <c r="CR124" s="477">
        <v>1640.3959464285699</v>
      </c>
      <c r="CS124" s="479">
        <v>4790.0274825227998</v>
      </c>
    </row>
    <row r="125" spans="18:99" x14ac:dyDescent="0.25">
      <c r="R125" s="13"/>
      <c r="AH125" s="13"/>
      <c r="AI125" s="10" t="s">
        <v>24</v>
      </c>
      <c r="AJ125" s="2" t="s">
        <v>36</v>
      </c>
      <c r="AK125" s="387">
        <v>115.82523655914</v>
      </c>
      <c r="AL125" s="387">
        <v>232.007794014496</v>
      </c>
      <c r="AM125" s="389">
        <v>606.934713717063</v>
      </c>
      <c r="BB125" s="13"/>
      <c r="BC125" s="10" t="s">
        <v>122</v>
      </c>
      <c r="BD125" s="2" t="s">
        <v>36</v>
      </c>
      <c r="BE125" s="417">
        <v>476.06664842796101</v>
      </c>
      <c r="BF125" s="417">
        <v>945.91710973842703</v>
      </c>
      <c r="BG125" s="419">
        <v>2250.3875897263301</v>
      </c>
      <c r="BU125" s="13"/>
      <c r="BV125" s="10" t="s">
        <v>24</v>
      </c>
      <c r="BW125" s="2" t="s">
        <v>64</v>
      </c>
      <c r="BX125" s="447">
        <v>135.81346488294301</v>
      </c>
      <c r="BY125" s="447">
        <v>623.00058441558394</v>
      </c>
      <c r="BZ125" s="449">
        <v>1490.9882168720701</v>
      </c>
      <c r="CN125" s="13"/>
      <c r="CO125" s="10" t="s">
        <v>122</v>
      </c>
      <c r="CP125" s="2" t="s">
        <v>64</v>
      </c>
      <c r="CQ125" s="477">
        <v>382.422132446501</v>
      </c>
      <c r="CR125" s="477">
        <v>1694.26588888889</v>
      </c>
      <c r="CS125" s="479">
        <v>4674.8573089060301</v>
      </c>
    </row>
    <row r="126" spans="18:99" x14ac:dyDescent="0.25">
      <c r="R126" s="13"/>
      <c r="AH126" s="13"/>
      <c r="AI126" s="10" t="s">
        <v>25</v>
      </c>
      <c r="AJ126" s="2" t="s">
        <v>36</v>
      </c>
      <c r="AK126" s="387">
        <v>112.32265269925701</v>
      </c>
      <c r="AL126" s="387">
        <v>226.02490821256001</v>
      </c>
      <c r="AM126" s="389">
        <v>575.72108302808294</v>
      </c>
      <c r="BB126" s="13"/>
      <c r="BC126" s="11" t="s">
        <v>123</v>
      </c>
      <c r="BD126" s="4" t="s">
        <v>36</v>
      </c>
      <c r="BE126" s="416">
        <v>545.71136172161198</v>
      </c>
      <c r="BF126" s="416">
        <v>1036.10077777778</v>
      </c>
      <c r="BG126" s="420">
        <v>2386.01222852417</v>
      </c>
      <c r="BU126" s="13"/>
      <c r="BV126" s="10" t="s">
        <v>25</v>
      </c>
      <c r="BW126" s="2" t="s">
        <v>64</v>
      </c>
      <c r="BX126" s="447">
        <v>137.364</v>
      </c>
      <c r="BY126" s="447">
        <v>569.33914754098396</v>
      </c>
      <c r="BZ126" s="449">
        <v>1472.9066061706001</v>
      </c>
      <c r="CN126" s="13"/>
      <c r="CO126" s="11" t="s">
        <v>123</v>
      </c>
      <c r="CP126" s="4" t="s">
        <v>64</v>
      </c>
      <c r="CQ126" s="476">
        <v>534.04807692307702</v>
      </c>
      <c r="CR126" s="476">
        <v>1800.82666666667</v>
      </c>
      <c r="CS126" s="480">
        <v>4749.7247777777802</v>
      </c>
    </row>
    <row r="127" spans="18:99" x14ac:dyDescent="0.25">
      <c r="R127" s="13"/>
      <c r="AH127" s="13"/>
      <c r="AI127" s="10" t="s">
        <v>26</v>
      </c>
      <c r="AJ127" s="2" t="s">
        <v>36</v>
      </c>
      <c r="AK127" s="387">
        <v>127.342307692308</v>
      </c>
      <c r="AL127" s="387">
        <v>246.80412920147899</v>
      </c>
      <c r="AM127" s="389">
        <v>603.82599420024405</v>
      </c>
      <c r="BB127" s="13"/>
      <c r="BU127" s="13"/>
      <c r="BV127" s="10" t="s">
        <v>26</v>
      </c>
      <c r="BW127" s="2" t="s">
        <v>64</v>
      </c>
      <c r="BX127" s="447">
        <v>159.11076923076899</v>
      </c>
      <c r="BY127" s="447">
        <v>549.16999999999996</v>
      </c>
      <c r="BZ127" s="449">
        <v>1367.5963784042001</v>
      </c>
      <c r="CN127" s="13"/>
    </row>
    <row r="128" spans="18:99" x14ac:dyDescent="0.25">
      <c r="R128" s="13"/>
      <c r="AH128" s="13"/>
      <c r="AI128" s="11" t="s">
        <v>27</v>
      </c>
      <c r="AJ128" s="4" t="s">
        <v>36</v>
      </c>
      <c r="AK128" s="386">
        <v>137.607364015152</v>
      </c>
      <c r="AL128" s="386">
        <v>264.41313208168702</v>
      </c>
      <c r="AM128" s="390">
        <v>679.48787136211195</v>
      </c>
      <c r="BB128" s="13"/>
      <c r="BU128" s="13"/>
      <c r="BV128" s="11" t="s">
        <v>27</v>
      </c>
      <c r="BW128" s="4" t="s">
        <v>64</v>
      </c>
      <c r="BX128" s="446">
        <v>206.64987662020101</v>
      </c>
      <c r="BY128" s="446">
        <v>606.68693877551004</v>
      </c>
      <c r="BZ128" s="450">
        <v>1492.4319685492301</v>
      </c>
      <c r="CN128" s="13"/>
    </row>
    <row r="129" spans="18:92" x14ac:dyDescent="0.25">
      <c r="R129" s="13"/>
      <c r="AH129" s="13"/>
      <c r="BB129" s="13"/>
      <c r="BU129" s="13"/>
      <c r="CN129" s="13"/>
    </row>
    <row r="130" spans="18:92" x14ac:dyDescent="0.25">
      <c r="R130" s="13"/>
      <c r="AH130" s="13"/>
      <c r="BB130" s="13"/>
      <c r="BU130" s="13"/>
      <c r="CN130" s="13"/>
    </row>
    <row r="131" spans="18:92" x14ac:dyDescent="0.25">
      <c r="R131" s="13"/>
      <c r="AH131" s="13"/>
      <c r="BB131" s="13"/>
      <c r="BU131" s="13"/>
      <c r="CN131" s="13"/>
    </row>
    <row r="132" spans="18:92" x14ac:dyDescent="0.25">
      <c r="R132" s="13"/>
      <c r="AH132" s="13"/>
      <c r="BB132" s="13"/>
      <c r="BU132" s="13"/>
      <c r="CN132" s="13"/>
    </row>
    <row r="133" spans="18:92" x14ac:dyDescent="0.25">
      <c r="R133" s="13"/>
      <c r="AH133" s="13"/>
      <c r="BB133" s="13"/>
      <c r="BU133" s="13"/>
      <c r="CN133" s="13"/>
    </row>
    <row r="134" spans="18:92" x14ac:dyDescent="0.25">
      <c r="R134" s="13"/>
      <c r="AH134" s="13"/>
      <c r="BB134" s="13"/>
      <c r="BU134" s="13"/>
      <c r="CN134" s="13"/>
    </row>
    <row r="135" spans="18:92" x14ac:dyDescent="0.25">
      <c r="R135" s="13"/>
      <c r="AH135" s="13"/>
      <c r="BB135" s="13"/>
      <c r="BU135" s="13"/>
      <c r="CN135" s="13"/>
    </row>
    <row r="136" spans="18:92" x14ac:dyDescent="0.25">
      <c r="R136" s="13"/>
      <c r="AH136" s="13"/>
      <c r="BB136" s="13"/>
      <c r="BU136" s="13"/>
      <c r="CN136" s="13"/>
    </row>
    <row r="137" spans="18:92" x14ac:dyDescent="0.25">
      <c r="R137" s="13"/>
      <c r="AH137" s="13"/>
      <c r="BB137" s="13"/>
      <c r="BU137" s="13"/>
      <c r="CN137" s="13"/>
    </row>
    <row r="138" spans="18:92" x14ac:dyDescent="0.25">
      <c r="R138" s="13"/>
      <c r="AH138" s="13"/>
      <c r="BB138" s="13"/>
      <c r="BU138" s="13"/>
      <c r="CN138" s="13"/>
    </row>
    <row r="139" spans="18:92" x14ac:dyDescent="0.25">
      <c r="R139" s="13"/>
      <c r="AH139" s="13"/>
      <c r="BB139" s="13"/>
      <c r="BU139" s="13"/>
      <c r="CN139" s="13"/>
    </row>
    <row r="140" spans="18:92" x14ac:dyDescent="0.25">
      <c r="R140" s="13"/>
      <c r="AH140" s="13"/>
      <c r="BB140" s="13"/>
      <c r="BU140" s="13"/>
      <c r="CN140" s="13"/>
    </row>
    <row r="141" spans="18:92" x14ac:dyDescent="0.25">
      <c r="R141" s="13"/>
      <c r="AH141" s="13"/>
      <c r="BB141" s="13"/>
      <c r="BU141" s="13"/>
      <c r="CN141" s="13"/>
    </row>
    <row r="153" spans="35:99" ht="15.75" x14ac:dyDescent="0.25">
      <c r="AI153" s="8" t="s">
        <v>351</v>
      </c>
      <c r="AO153" s="8" t="s">
        <v>373</v>
      </c>
      <c r="BC153" s="8" t="s">
        <v>356</v>
      </c>
      <c r="BI153" s="8" t="s">
        <v>378</v>
      </c>
      <c r="BV153" s="8" t="s">
        <v>361</v>
      </c>
      <c r="CB153" s="8" t="s">
        <v>383</v>
      </c>
      <c r="CO153" s="8" t="s">
        <v>366</v>
      </c>
      <c r="CU153" s="8" t="s">
        <v>388</v>
      </c>
    </row>
    <row r="154" spans="35:99" x14ac:dyDescent="0.25">
      <c r="AI154" s="2" t="s">
        <v>30</v>
      </c>
      <c r="AJ154" s="2"/>
      <c r="AK154" s="2"/>
      <c r="AL154" s="2"/>
      <c r="AM154" s="2"/>
      <c r="BC154" s="2" t="s">
        <v>30</v>
      </c>
      <c r="BD154" s="2"/>
      <c r="BE154" s="2"/>
      <c r="BF154" s="2"/>
      <c r="BG154" s="2"/>
      <c r="BV154" s="2" t="s">
        <v>30</v>
      </c>
      <c r="BW154" s="2"/>
      <c r="BX154" s="2"/>
      <c r="BY154" s="2"/>
      <c r="BZ154" s="2"/>
      <c r="CO154" s="2" t="s">
        <v>30</v>
      </c>
      <c r="CP154" s="2"/>
      <c r="CQ154" s="2"/>
      <c r="CR154" s="2"/>
      <c r="CS154" s="2"/>
    </row>
    <row r="155" spans="35:99" x14ac:dyDescent="0.25">
      <c r="AI155" s="9" t="s">
        <v>17</v>
      </c>
      <c r="AJ155" s="12" t="s">
        <v>34</v>
      </c>
      <c r="AK155" s="391" t="s">
        <v>19</v>
      </c>
      <c r="AL155" s="391" t="s">
        <v>20</v>
      </c>
      <c r="AM155" s="394" t="s">
        <v>21</v>
      </c>
      <c r="BC155" s="9" t="s">
        <v>17</v>
      </c>
      <c r="BD155" s="12" t="s">
        <v>34</v>
      </c>
      <c r="BE155" s="421" t="s">
        <v>19</v>
      </c>
      <c r="BF155" s="421" t="s">
        <v>20</v>
      </c>
      <c r="BG155" s="424" t="s">
        <v>21</v>
      </c>
      <c r="BV155" s="9" t="s">
        <v>17</v>
      </c>
      <c r="BW155" s="12" t="s">
        <v>34</v>
      </c>
      <c r="BX155" s="451" t="s">
        <v>19</v>
      </c>
      <c r="BY155" s="451" t="s">
        <v>20</v>
      </c>
      <c r="BZ155" s="454" t="s">
        <v>21</v>
      </c>
      <c r="CO155" s="9" t="s">
        <v>17</v>
      </c>
      <c r="CP155" s="12" t="s">
        <v>34</v>
      </c>
      <c r="CQ155" s="481" t="s">
        <v>19</v>
      </c>
      <c r="CR155" s="481" t="s">
        <v>20</v>
      </c>
      <c r="CS155" s="484" t="s">
        <v>21</v>
      </c>
    </row>
    <row r="156" spans="35:99" x14ac:dyDescent="0.25">
      <c r="AI156" s="9" t="s">
        <v>22</v>
      </c>
      <c r="AJ156" s="12" t="s">
        <v>35</v>
      </c>
      <c r="AK156" s="391">
        <v>288.50545410716597</v>
      </c>
      <c r="AL156" s="391">
        <v>583.18938647342998</v>
      </c>
      <c r="AM156" s="394">
        <v>1282.14503598485</v>
      </c>
      <c r="BC156" s="9" t="s">
        <v>120</v>
      </c>
      <c r="BD156" s="12" t="s">
        <v>35</v>
      </c>
      <c r="BE156" s="421">
        <v>1256.1450037540101</v>
      </c>
      <c r="BF156" s="421">
        <v>2564.4396819172198</v>
      </c>
      <c r="BG156" s="424">
        <v>5431.5879646983503</v>
      </c>
      <c r="BV156" s="9" t="s">
        <v>22</v>
      </c>
      <c r="BW156" s="12" t="s">
        <v>63</v>
      </c>
      <c r="BX156" s="451">
        <v>285.480573382579</v>
      </c>
      <c r="BY156" s="451">
        <v>566.27231385317396</v>
      </c>
      <c r="BZ156" s="454">
        <v>1221.7607601918</v>
      </c>
      <c r="CO156" s="9" t="s">
        <v>120</v>
      </c>
      <c r="CP156" s="12" t="s">
        <v>63</v>
      </c>
      <c r="CQ156" s="481">
        <v>1207.5790662393099</v>
      </c>
      <c r="CR156" s="481">
        <v>2445.46506637121</v>
      </c>
      <c r="CS156" s="484">
        <v>5119.80526956831</v>
      </c>
    </row>
    <row r="157" spans="35:99" x14ac:dyDescent="0.25">
      <c r="AI157" s="10" t="s">
        <v>24</v>
      </c>
      <c r="AJ157" s="2" t="s">
        <v>35</v>
      </c>
      <c r="AK157" s="393">
        <v>269.21953087091799</v>
      </c>
      <c r="AL157" s="393">
        <v>548.24819050343297</v>
      </c>
      <c r="AM157" s="395">
        <v>1216.5275052581801</v>
      </c>
      <c r="BC157" s="10" t="s">
        <v>121</v>
      </c>
      <c r="BD157" s="2" t="s">
        <v>35</v>
      </c>
      <c r="BE157" s="423">
        <v>972.56140350877195</v>
      </c>
      <c r="BF157" s="423">
        <v>2193.9278341013801</v>
      </c>
      <c r="BG157" s="425">
        <v>5265.7814645308899</v>
      </c>
      <c r="BV157" s="10" t="s">
        <v>24</v>
      </c>
      <c r="BW157" s="2" t="s">
        <v>63</v>
      </c>
      <c r="BX157" s="453">
        <v>266.39203479332701</v>
      </c>
      <c r="BY157" s="453">
        <v>534.68396370296398</v>
      </c>
      <c r="BZ157" s="455">
        <v>1163.31027530388</v>
      </c>
      <c r="CO157" s="10" t="s">
        <v>121</v>
      </c>
      <c r="CP157" s="2" t="s">
        <v>63</v>
      </c>
      <c r="CQ157" s="483">
        <v>964.38236559139796</v>
      </c>
      <c r="CR157" s="483">
        <v>2097.8918085106402</v>
      </c>
      <c r="CS157" s="485">
        <v>4957.1123435260397</v>
      </c>
    </row>
    <row r="158" spans="35:99" x14ac:dyDescent="0.25">
      <c r="AI158" s="10" t="s">
        <v>25</v>
      </c>
      <c r="AJ158" s="2" t="s">
        <v>35</v>
      </c>
      <c r="AK158" s="393">
        <v>232.571309125657</v>
      </c>
      <c r="AL158" s="393">
        <v>479.46718490473899</v>
      </c>
      <c r="AM158" s="395">
        <v>1094.4739834770101</v>
      </c>
      <c r="BC158" s="10" t="s">
        <v>122</v>
      </c>
      <c r="BD158" s="2" t="s">
        <v>35</v>
      </c>
      <c r="BE158" s="423">
        <v>1126.20241208792</v>
      </c>
      <c r="BF158" s="423">
        <v>2187.90374184553</v>
      </c>
      <c r="BG158" s="425">
        <v>4893.3165120071699</v>
      </c>
      <c r="BV158" s="10" t="s">
        <v>25</v>
      </c>
      <c r="BW158" s="2" t="s">
        <v>63</v>
      </c>
      <c r="BX158" s="453">
        <v>232.865086818713</v>
      </c>
      <c r="BY158" s="453">
        <v>463.57825360617397</v>
      </c>
      <c r="BZ158" s="455">
        <v>1032.8393361846199</v>
      </c>
      <c r="CO158" s="10" t="s">
        <v>122</v>
      </c>
      <c r="CP158" s="2" t="s">
        <v>63</v>
      </c>
      <c r="CQ158" s="483">
        <v>1113.5906719289201</v>
      </c>
      <c r="CR158" s="483">
        <v>2096.6230110306401</v>
      </c>
      <c r="CS158" s="485">
        <v>4570.1025069744201</v>
      </c>
    </row>
    <row r="159" spans="35:99" x14ac:dyDescent="0.25">
      <c r="AI159" s="10" t="s">
        <v>26</v>
      </c>
      <c r="AJ159" s="2" t="s">
        <v>35</v>
      </c>
      <c r="AK159" s="393">
        <v>239.340400341964</v>
      </c>
      <c r="AL159" s="393">
        <v>463.64147286821702</v>
      </c>
      <c r="AM159" s="395">
        <v>1037.6317169236099</v>
      </c>
      <c r="BC159" s="10" t="s">
        <v>123</v>
      </c>
      <c r="BD159" s="2" t="s">
        <v>35</v>
      </c>
      <c r="BE159" s="423">
        <v>1028.8926835516299</v>
      </c>
      <c r="BF159" s="423">
        <v>1978.1223493841001</v>
      </c>
      <c r="BG159" s="425">
        <v>4300.9699205426396</v>
      </c>
      <c r="BV159" s="10" t="s">
        <v>26</v>
      </c>
      <c r="BW159" s="2" t="s">
        <v>63</v>
      </c>
      <c r="BX159" s="453">
        <v>242.70974098098799</v>
      </c>
      <c r="BY159" s="453">
        <v>452.82791574828002</v>
      </c>
      <c r="BZ159" s="455">
        <v>979.62606217992698</v>
      </c>
      <c r="CO159" s="10" t="s">
        <v>123</v>
      </c>
      <c r="CP159" s="2" t="s">
        <v>63</v>
      </c>
      <c r="CQ159" s="483">
        <v>965.697438783091</v>
      </c>
      <c r="CR159" s="483">
        <v>1833.26162736733</v>
      </c>
      <c r="CS159" s="485">
        <v>3899.8746956650298</v>
      </c>
    </row>
    <row r="160" spans="35:99" x14ac:dyDescent="0.25">
      <c r="AI160" s="10" t="s">
        <v>27</v>
      </c>
      <c r="AJ160" s="2" t="s">
        <v>35</v>
      </c>
      <c r="AK160" s="393">
        <v>249.00902452198901</v>
      </c>
      <c r="AL160" s="393">
        <v>483.64366300366299</v>
      </c>
      <c r="AM160" s="395">
        <v>1053.7848961038901</v>
      </c>
      <c r="BC160" s="10" t="s">
        <v>120</v>
      </c>
      <c r="BD160" s="2" t="s">
        <v>36</v>
      </c>
      <c r="BE160" s="423">
        <v>1006.66485689227</v>
      </c>
      <c r="BF160" s="423">
        <v>1997.59905790839</v>
      </c>
      <c r="BG160" s="425">
        <v>4468.5355979032602</v>
      </c>
      <c r="BV160" s="10" t="s">
        <v>27</v>
      </c>
      <c r="BW160" s="2" t="s">
        <v>63</v>
      </c>
      <c r="BX160" s="453">
        <v>239.13936846183699</v>
      </c>
      <c r="BY160" s="453">
        <v>455.864357711254</v>
      </c>
      <c r="BZ160" s="455">
        <v>966.70056737588698</v>
      </c>
      <c r="CO160" s="10" t="s">
        <v>120</v>
      </c>
      <c r="CP160" s="2" t="s">
        <v>64</v>
      </c>
      <c r="CQ160" s="483">
        <v>578.56597304218303</v>
      </c>
      <c r="CR160" s="483">
        <v>2147.9714929491602</v>
      </c>
      <c r="CS160" s="485">
        <v>5679.6987676121598</v>
      </c>
    </row>
    <row r="161" spans="35:97" x14ac:dyDescent="0.25">
      <c r="AI161" s="10" t="s">
        <v>22</v>
      </c>
      <c r="AJ161" s="2" t="s">
        <v>36</v>
      </c>
      <c r="AK161" s="393">
        <v>231.80567947937399</v>
      </c>
      <c r="AL161" s="393">
        <v>470.06612876254201</v>
      </c>
      <c r="AM161" s="395">
        <v>1062.03980788178</v>
      </c>
      <c r="BC161" s="10" t="s">
        <v>121</v>
      </c>
      <c r="BD161" s="2" t="s">
        <v>36</v>
      </c>
      <c r="BE161" s="423">
        <v>783.93512085975999</v>
      </c>
      <c r="BF161" s="423">
        <v>1687.72622222222</v>
      </c>
      <c r="BG161" s="425">
        <v>3838.2982472530098</v>
      </c>
      <c r="BV161" s="10" t="s">
        <v>22</v>
      </c>
      <c r="BW161" s="2" t="s">
        <v>64</v>
      </c>
      <c r="BX161" s="453">
        <v>145.49278350515499</v>
      </c>
      <c r="BY161" s="453">
        <v>481.79344086021501</v>
      </c>
      <c r="BZ161" s="455">
        <v>1342.7297040841299</v>
      </c>
      <c r="CO161" s="10" t="s">
        <v>121</v>
      </c>
      <c r="CP161" s="2" t="s">
        <v>64</v>
      </c>
      <c r="CQ161" s="483">
        <v>248.30941538629199</v>
      </c>
      <c r="CR161" s="483">
        <v>1577.85918349093</v>
      </c>
      <c r="CS161" s="485">
        <v>4601.6790167622203</v>
      </c>
    </row>
    <row r="162" spans="35:97" x14ac:dyDescent="0.25">
      <c r="AI162" s="10" t="s">
        <v>24</v>
      </c>
      <c r="AJ162" s="2" t="s">
        <v>36</v>
      </c>
      <c r="AK162" s="393">
        <v>221.74539556193201</v>
      </c>
      <c r="AL162" s="393">
        <v>441.34776867061902</v>
      </c>
      <c r="AM162" s="395">
        <v>993.47374036397298</v>
      </c>
      <c r="BC162" s="10" t="s">
        <v>122</v>
      </c>
      <c r="BD162" s="2" t="s">
        <v>36</v>
      </c>
      <c r="BE162" s="423">
        <v>894.57661111111099</v>
      </c>
      <c r="BF162" s="423">
        <v>1663.7976694717199</v>
      </c>
      <c r="BG162" s="425">
        <v>3591.9471814092999</v>
      </c>
      <c r="BV162" s="10" t="s">
        <v>24</v>
      </c>
      <c r="BW162" s="2" t="s">
        <v>64</v>
      </c>
      <c r="BX162" s="453">
        <v>109.073706707216</v>
      </c>
      <c r="BY162" s="453">
        <v>422.91738119312402</v>
      </c>
      <c r="BZ162" s="455">
        <v>1120.75925234943</v>
      </c>
      <c r="CO162" s="10" t="s">
        <v>122</v>
      </c>
      <c r="CP162" s="2" t="s">
        <v>64</v>
      </c>
      <c r="CQ162" s="483">
        <v>611.62533333333397</v>
      </c>
      <c r="CR162" s="483">
        <v>1716.0493571265199</v>
      </c>
      <c r="CS162" s="485">
        <v>4553.37834974825</v>
      </c>
    </row>
    <row r="163" spans="35:97" x14ac:dyDescent="0.25">
      <c r="AI163" s="10" t="s">
        <v>25</v>
      </c>
      <c r="AJ163" s="2" t="s">
        <v>36</v>
      </c>
      <c r="AK163" s="393">
        <v>189.85635368792001</v>
      </c>
      <c r="AL163" s="393">
        <v>372.643238686779</v>
      </c>
      <c r="AM163" s="395">
        <v>803.80731189605797</v>
      </c>
      <c r="BC163" s="11" t="s">
        <v>123</v>
      </c>
      <c r="BD163" s="4" t="s">
        <v>36</v>
      </c>
      <c r="BE163" s="422">
        <v>701.94006853098995</v>
      </c>
      <c r="BF163" s="422">
        <v>1428.2856704758501</v>
      </c>
      <c r="BG163" s="426">
        <v>3088.69674461863</v>
      </c>
      <c r="BV163" s="10" t="s">
        <v>25</v>
      </c>
      <c r="BW163" s="2" t="s">
        <v>64</v>
      </c>
      <c r="BX163" s="453">
        <v>94.486153846153897</v>
      </c>
      <c r="BY163" s="453">
        <v>391.735026350461</v>
      </c>
      <c r="BZ163" s="455">
        <v>1079.3295483871</v>
      </c>
      <c r="CO163" s="11" t="s">
        <v>123</v>
      </c>
      <c r="CP163" s="4" t="s">
        <v>64</v>
      </c>
      <c r="CQ163" s="482">
        <v>580.64071353065503</v>
      </c>
      <c r="CR163" s="482">
        <v>1714.5975386649</v>
      </c>
      <c r="CS163" s="486">
        <v>4520.7747682751997</v>
      </c>
    </row>
    <row r="164" spans="35:97" x14ac:dyDescent="0.25">
      <c r="AI164" s="10" t="s">
        <v>26</v>
      </c>
      <c r="AJ164" s="2" t="s">
        <v>36</v>
      </c>
      <c r="AK164" s="393">
        <v>208.32706399609199</v>
      </c>
      <c r="AL164" s="393">
        <v>396.41266666666701</v>
      </c>
      <c r="AM164" s="395">
        <v>837.61381422924899</v>
      </c>
      <c r="BV164" s="10" t="s">
        <v>26</v>
      </c>
      <c r="BW164" s="2" t="s">
        <v>64</v>
      </c>
      <c r="BX164" s="453">
        <v>119.91986614449399</v>
      </c>
      <c r="BY164" s="453">
        <v>405.80813784041999</v>
      </c>
      <c r="BZ164" s="455">
        <v>1090.86443560004</v>
      </c>
    </row>
    <row r="165" spans="35:97" x14ac:dyDescent="0.25">
      <c r="AI165" s="11" t="s">
        <v>27</v>
      </c>
      <c r="AJ165" s="4" t="s">
        <v>36</v>
      </c>
      <c r="AK165" s="392">
        <v>193.326409852155</v>
      </c>
      <c r="AL165" s="392">
        <v>382.13551955659801</v>
      </c>
      <c r="AM165" s="396">
        <v>821.54678326981502</v>
      </c>
      <c r="BV165" s="11" t="s">
        <v>27</v>
      </c>
      <c r="BW165" s="4" t="s">
        <v>64</v>
      </c>
      <c r="BX165" s="452">
        <v>197.98540378497401</v>
      </c>
      <c r="BY165" s="452">
        <v>500.51607619070302</v>
      </c>
      <c r="BZ165" s="456">
        <v>1267.75333660447</v>
      </c>
    </row>
  </sheetData>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Y164"/>
  <sheetViews>
    <sheetView showGridLines="0" zoomScale="80" zoomScaleNormal="80" workbookViewId="0"/>
  </sheetViews>
  <sheetFormatPr defaultColWidth="11.42578125" defaultRowHeight="15" x14ac:dyDescent="0.25"/>
  <cols>
    <col min="1" max="2" width="14.140625" customWidth="1"/>
    <col min="3" max="3" width="19.7109375" customWidth="1"/>
    <col min="4" max="4" width="14.140625" customWidth="1"/>
    <col min="5" max="5" width="19.7109375" customWidth="1"/>
    <col min="6" max="17" width="9.140625" customWidth="1"/>
    <col min="18" max="19" width="14.140625" customWidth="1"/>
    <col min="20" max="20" width="19.7109375" customWidth="1"/>
    <col min="21" max="21" width="14.140625" customWidth="1"/>
    <col min="22" max="22" width="19.7109375" customWidth="1"/>
    <col min="23" max="34" width="9.140625" customWidth="1"/>
    <col min="35" max="36" width="14.140625" customWidth="1"/>
    <col min="37" max="37" width="19.7109375" customWidth="1"/>
    <col min="38" max="38" width="14.140625" customWidth="1"/>
    <col min="39" max="39" width="19.7109375" customWidth="1"/>
    <col min="40" max="49" width="9.140625" customWidth="1"/>
    <col min="50" max="50" width="20.7109375" customWidth="1"/>
    <col min="51" max="51" width="9.140625" customWidth="1"/>
    <col min="52" max="53" width="14.140625" customWidth="1"/>
    <col min="54" max="54" width="19.7109375" customWidth="1"/>
    <col min="55" max="55" width="14.140625" customWidth="1"/>
    <col min="56" max="56" width="19.7109375" customWidth="1"/>
    <col min="57" max="66" width="9.140625" customWidth="1"/>
    <col min="67" max="67" width="45.28515625" customWidth="1"/>
    <col min="68" max="68" width="9.140625" customWidth="1"/>
    <col min="69" max="70" width="14.140625" customWidth="1"/>
    <col min="71" max="71" width="19.7109375" customWidth="1"/>
    <col min="72" max="72" width="14.140625" customWidth="1"/>
    <col min="73" max="73" width="19.7109375" customWidth="1"/>
    <col min="74" max="83" width="9.140625" customWidth="1"/>
    <col min="84" max="84" width="43.7109375" customWidth="1"/>
    <col min="85" max="85" width="9.140625" customWidth="1"/>
    <col min="86" max="87" width="14.140625" customWidth="1"/>
    <col min="88" max="88" width="19.7109375" customWidth="1"/>
    <col min="89" max="89" width="14.140625" customWidth="1"/>
    <col min="90" max="90" width="19.7109375" customWidth="1"/>
    <col min="91" max="100" width="9.140625" customWidth="1"/>
    <col min="101" max="101" width="37.7109375" customWidth="1"/>
    <col min="102" max="200" width="9.140625" customWidth="1"/>
  </cols>
  <sheetData>
    <row r="1" spans="1:103" ht="20.25" x14ac:dyDescent="0.3">
      <c r="A1" s="6" t="s">
        <v>389</v>
      </c>
      <c r="Q1" s="13"/>
      <c r="AH1" s="13"/>
      <c r="AY1" s="13"/>
      <c r="BP1" s="13"/>
      <c r="CG1" s="13"/>
      <c r="CY1" s="13"/>
    </row>
    <row r="2" spans="1:103" ht="20.25" x14ac:dyDescent="0.3">
      <c r="A2" s="7" t="s">
        <v>110</v>
      </c>
      <c r="Q2" s="13"/>
      <c r="R2" s="7" t="s">
        <v>111</v>
      </c>
      <c r="AH2" s="13"/>
      <c r="AI2" s="7" t="s">
        <v>112</v>
      </c>
      <c r="AY2" s="13"/>
      <c r="AZ2" s="7" t="s">
        <v>113</v>
      </c>
      <c r="BP2" s="13"/>
      <c r="BQ2" s="7" t="s">
        <v>116</v>
      </c>
      <c r="CG2" s="13"/>
      <c r="CH2" s="7" t="s">
        <v>117</v>
      </c>
      <c r="CY2" s="13"/>
    </row>
    <row r="3" spans="1:103" x14ac:dyDescent="0.25">
      <c r="Q3" s="13"/>
      <c r="AH3" s="13"/>
      <c r="AY3" s="13"/>
      <c r="BP3" s="13"/>
      <c r="CG3" s="13"/>
      <c r="CY3" s="13"/>
    </row>
    <row r="4" spans="1:103" ht="15.75" x14ac:dyDescent="0.25">
      <c r="A4" s="8" t="s">
        <v>390</v>
      </c>
      <c r="G4" s="8" t="s">
        <v>412</v>
      </c>
      <c r="Q4" s="13"/>
      <c r="R4" s="8" t="s">
        <v>391</v>
      </c>
      <c r="X4" s="8" t="s">
        <v>413</v>
      </c>
      <c r="AH4" s="13"/>
      <c r="AI4" s="8" t="s">
        <v>392</v>
      </c>
      <c r="AO4" s="8" t="s">
        <v>414</v>
      </c>
      <c r="AY4" s="13"/>
      <c r="AZ4" s="8" t="s">
        <v>397</v>
      </c>
      <c r="BF4" s="8" t="s">
        <v>417</v>
      </c>
      <c r="BP4" s="13"/>
      <c r="BQ4" s="8" t="s">
        <v>402</v>
      </c>
      <c r="BW4" s="8" t="s">
        <v>422</v>
      </c>
      <c r="CG4" s="13"/>
      <c r="CH4" s="8" t="s">
        <v>407</v>
      </c>
      <c r="CN4" s="8" t="s">
        <v>427</v>
      </c>
      <c r="CY4" s="13"/>
    </row>
    <row r="5" spans="1:103" x14ac:dyDescent="0.25">
      <c r="A5" s="2" t="s">
        <v>9</v>
      </c>
      <c r="B5" s="2"/>
      <c r="C5" s="2"/>
      <c r="D5" s="2"/>
      <c r="E5" s="2"/>
      <c r="Q5" s="13"/>
      <c r="R5" s="2" t="s">
        <v>9</v>
      </c>
      <c r="S5" s="2"/>
      <c r="T5" s="2"/>
      <c r="U5" s="2"/>
      <c r="V5" s="2"/>
      <c r="AH5" s="13"/>
      <c r="AI5" s="2" t="s">
        <v>33</v>
      </c>
      <c r="AJ5" s="2"/>
      <c r="AK5" s="2"/>
      <c r="AL5" s="2"/>
      <c r="AM5" s="2"/>
      <c r="AY5" s="13"/>
      <c r="AZ5" s="2" t="s">
        <v>33</v>
      </c>
      <c r="BA5" s="2"/>
      <c r="BB5" s="2"/>
      <c r="BC5" s="2"/>
      <c r="BD5" s="2"/>
      <c r="BP5" s="13"/>
      <c r="BQ5" s="2" t="s">
        <v>33</v>
      </c>
      <c r="BR5" s="2"/>
      <c r="BS5" s="2"/>
      <c r="BT5" s="2"/>
      <c r="BU5" s="2"/>
      <c r="CG5" s="13"/>
      <c r="CH5" s="2" t="s">
        <v>33</v>
      </c>
      <c r="CI5" s="2"/>
      <c r="CJ5" s="2"/>
      <c r="CK5" s="2"/>
      <c r="CL5" s="2"/>
      <c r="CY5" s="13"/>
    </row>
    <row r="6" spans="1:103" x14ac:dyDescent="0.25">
      <c r="A6" s="9" t="s">
        <v>17</v>
      </c>
      <c r="B6" s="12" t="s">
        <v>18</v>
      </c>
      <c r="C6" s="487" t="s">
        <v>19</v>
      </c>
      <c r="D6" s="487" t="s">
        <v>20</v>
      </c>
      <c r="E6" s="490" t="s">
        <v>21</v>
      </c>
      <c r="Q6" s="13"/>
      <c r="R6" s="9" t="s">
        <v>17</v>
      </c>
      <c r="S6" s="12" t="s">
        <v>18</v>
      </c>
      <c r="T6" s="493" t="s">
        <v>19</v>
      </c>
      <c r="U6" s="493" t="s">
        <v>20</v>
      </c>
      <c r="V6" s="496" t="s">
        <v>21</v>
      </c>
      <c r="AH6" s="13"/>
      <c r="AI6" s="9" t="s">
        <v>17</v>
      </c>
      <c r="AJ6" s="12" t="s">
        <v>34</v>
      </c>
      <c r="AK6" s="499" t="s">
        <v>19</v>
      </c>
      <c r="AL6" s="499" t="s">
        <v>20</v>
      </c>
      <c r="AM6" s="502" t="s">
        <v>21</v>
      </c>
      <c r="AY6" s="13"/>
      <c r="AZ6" s="9" t="s">
        <v>17</v>
      </c>
      <c r="BA6" s="12" t="s">
        <v>34</v>
      </c>
      <c r="BB6" s="529" t="s">
        <v>19</v>
      </c>
      <c r="BC6" s="529" t="s">
        <v>20</v>
      </c>
      <c r="BD6" s="532" t="s">
        <v>21</v>
      </c>
      <c r="BP6" s="13"/>
      <c r="BQ6" s="9" t="s">
        <v>17</v>
      </c>
      <c r="BR6" s="12" t="s">
        <v>34</v>
      </c>
      <c r="BS6" s="559" t="s">
        <v>19</v>
      </c>
      <c r="BT6" s="559" t="s">
        <v>20</v>
      </c>
      <c r="BU6" s="562" t="s">
        <v>21</v>
      </c>
      <c r="CG6" s="13"/>
      <c r="CH6" s="9" t="s">
        <v>17</v>
      </c>
      <c r="CI6" s="12" t="s">
        <v>34</v>
      </c>
      <c r="CJ6" s="589" t="s">
        <v>19</v>
      </c>
      <c r="CK6" s="589" t="s">
        <v>20</v>
      </c>
      <c r="CL6" s="592" t="s">
        <v>21</v>
      </c>
      <c r="CY6" s="13"/>
    </row>
    <row r="7" spans="1:103" x14ac:dyDescent="0.25">
      <c r="A7" s="9" t="s">
        <v>22</v>
      </c>
      <c r="B7" s="12" t="s">
        <v>23</v>
      </c>
      <c r="C7" s="487">
        <v>558.94643514094605</v>
      </c>
      <c r="D7" s="487">
        <v>1809.78362563775</v>
      </c>
      <c r="E7" s="490">
        <v>4681.8187295417301</v>
      </c>
      <c r="Q7" s="13"/>
      <c r="R7" s="9" t="s">
        <v>120</v>
      </c>
      <c r="S7" s="12" t="s">
        <v>23</v>
      </c>
      <c r="T7" s="493">
        <v>2236.380641831</v>
      </c>
      <c r="U7" s="493">
        <v>6626.7573449328402</v>
      </c>
      <c r="V7" s="496">
        <v>17008.955048748401</v>
      </c>
      <c r="AH7" s="13"/>
      <c r="AI7" s="9" t="s">
        <v>22</v>
      </c>
      <c r="AJ7" s="12" t="s">
        <v>35</v>
      </c>
      <c r="AK7" s="499">
        <v>706.48548453608203</v>
      </c>
      <c r="AL7" s="499">
        <v>1994.23694772619</v>
      </c>
      <c r="AM7" s="502">
        <v>5070.3073139825201</v>
      </c>
      <c r="AY7" s="13"/>
      <c r="AZ7" s="9" t="s">
        <v>120</v>
      </c>
      <c r="BA7" s="12" t="s">
        <v>35</v>
      </c>
      <c r="BB7" s="529">
        <v>2893.4972352853902</v>
      </c>
      <c r="BC7" s="529">
        <v>7691.5250649350601</v>
      </c>
      <c r="BD7" s="532">
        <v>19443.407692857199</v>
      </c>
      <c r="BP7" s="13"/>
      <c r="BQ7" s="9" t="s">
        <v>22</v>
      </c>
      <c r="BR7" s="12" t="s">
        <v>63</v>
      </c>
      <c r="BS7" s="559">
        <v>575.30556540233999</v>
      </c>
      <c r="BT7" s="559">
        <v>1744.39463601533</v>
      </c>
      <c r="BU7" s="562">
        <v>4514.3566111308</v>
      </c>
      <c r="CG7" s="13"/>
      <c r="CH7" s="9" t="s">
        <v>120</v>
      </c>
      <c r="CI7" s="12" t="s">
        <v>63</v>
      </c>
      <c r="CJ7" s="589">
        <v>2383.94969474969</v>
      </c>
      <c r="CK7" s="589">
        <v>6727.7559036707999</v>
      </c>
      <c r="CL7" s="592">
        <v>17174.582289855101</v>
      </c>
      <c r="CY7" s="13"/>
    </row>
    <row r="8" spans="1:103" x14ac:dyDescent="0.25">
      <c r="A8" s="10" t="s">
        <v>24</v>
      </c>
      <c r="B8" s="2" t="s">
        <v>23</v>
      </c>
      <c r="C8" s="489">
        <v>518.21171057145898</v>
      </c>
      <c r="D8" s="489">
        <v>1723.82597826087</v>
      </c>
      <c r="E8" s="491">
        <v>4365.7330709507896</v>
      </c>
      <c r="Q8" s="13"/>
      <c r="R8" s="10" t="s">
        <v>121</v>
      </c>
      <c r="S8" s="2" t="s">
        <v>23</v>
      </c>
      <c r="T8" s="495">
        <v>2160.8248888888902</v>
      </c>
      <c r="U8" s="495">
        <v>6184.7449312896397</v>
      </c>
      <c r="V8" s="497">
        <v>15841.2382222222</v>
      </c>
      <c r="AH8" s="13"/>
      <c r="AI8" s="10" t="s">
        <v>24</v>
      </c>
      <c r="AJ8" s="2" t="s">
        <v>35</v>
      </c>
      <c r="AK8" s="501">
        <v>656.92969663061206</v>
      </c>
      <c r="AL8" s="501">
        <v>1880.6182222222201</v>
      </c>
      <c r="AM8" s="503">
        <v>4751.1546557970996</v>
      </c>
      <c r="AY8" s="13"/>
      <c r="AZ8" s="10" t="s">
        <v>121</v>
      </c>
      <c r="BA8" s="2" t="s">
        <v>35</v>
      </c>
      <c r="BB8" s="531">
        <v>2702.49421542553</v>
      </c>
      <c r="BC8" s="531">
        <v>7122.7905797101403</v>
      </c>
      <c r="BD8" s="533">
        <v>18022.5479848379</v>
      </c>
      <c r="BP8" s="13"/>
      <c r="BQ8" s="10" t="s">
        <v>24</v>
      </c>
      <c r="BR8" s="2" t="s">
        <v>63</v>
      </c>
      <c r="BS8" s="561">
        <v>541.85981872115406</v>
      </c>
      <c r="BT8" s="561">
        <v>1656.9614396044401</v>
      </c>
      <c r="BU8" s="563">
        <v>4223.5774343711901</v>
      </c>
      <c r="CG8" s="13"/>
      <c r="CH8" s="10" t="s">
        <v>121</v>
      </c>
      <c r="CI8" s="2" t="s">
        <v>63</v>
      </c>
      <c r="CJ8" s="591">
        <v>2101.5707654626799</v>
      </c>
      <c r="CK8" s="591">
        <v>6054.0565515877297</v>
      </c>
      <c r="CL8" s="593">
        <v>15553.5105420079</v>
      </c>
      <c r="CY8" s="13"/>
    </row>
    <row r="9" spans="1:103" x14ac:dyDescent="0.25">
      <c r="A9" s="10" t="s">
        <v>25</v>
      </c>
      <c r="B9" s="2" t="s">
        <v>23</v>
      </c>
      <c r="C9" s="489">
        <v>386.88021739130397</v>
      </c>
      <c r="D9" s="489">
        <v>1298.8195652173899</v>
      </c>
      <c r="E9" s="491">
        <v>3456.0753949275299</v>
      </c>
      <c r="Q9" s="13"/>
      <c r="R9" s="10" t="s">
        <v>122</v>
      </c>
      <c r="S9" s="2" t="s">
        <v>23</v>
      </c>
      <c r="T9" s="495">
        <v>1887.63944432021</v>
      </c>
      <c r="U9" s="495">
        <v>5385.4192283803104</v>
      </c>
      <c r="V9" s="497">
        <v>13631.5219676177</v>
      </c>
      <c r="AH9" s="13"/>
      <c r="AI9" s="10" t="s">
        <v>25</v>
      </c>
      <c r="AJ9" s="2" t="s">
        <v>35</v>
      </c>
      <c r="AK9" s="501">
        <v>554.16271403015503</v>
      </c>
      <c r="AL9" s="501">
        <v>1599.7633333333299</v>
      </c>
      <c r="AM9" s="503">
        <v>4086.5482999946898</v>
      </c>
      <c r="AY9" s="13"/>
      <c r="AZ9" s="10" t="s">
        <v>122</v>
      </c>
      <c r="BA9" s="2" t="s">
        <v>35</v>
      </c>
      <c r="BB9" s="531">
        <v>2464.95844235801</v>
      </c>
      <c r="BC9" s="531">
        <v>6531.0133986928104</v>
      </c>
      <c r="BD9" s="533">
        <v>16434.359408033801</v>
      </c>
      <c r="BP9" s="13"/>
      <c r="BQ9" s="10" t="s">
        <v>25</v>
      </c>
      <c r="BR9" s="2" t="s">
        <v>63</v>
      </c>
      <c r="BS9" s="561">
        <v>429.20039193729002</v>
      </c>
      <c r="BT9" s="561">
        <v>1353.01754620047</v>
      </c>
      <c r="BU9" s="563">
        <v>3536.3054205046801</v>
      </c>
      <c r="CG9" s="13"/>
      <c r="CH9" s="10" t="s">
        <v>122</v>
      </c>
      <c r="CI9" s="2" t="s">
        <v>63</v>
      </c>
      <c r="CJ9" s="591">
        <v>1921.44</v>
      </c>
      <c r="CK9" s="591">
        <v>5523.2202429149802</v>
      </c>
      <c r="CL9" s="593">
        <v>14117.6437587658</v>
      </c>
      <c r="CY9" s="13"/>
    </row>
    <row r="10" spans="1:103" x14ac:dyDescent="0.25">
      <c r="A10" s="10" t="s">
        <v>26</v>
      </c>
      <c r="B10" s="2" t="s">
        <v>23</v>
      </c>
      <c r="C10" s="489">
        <v>407.43450000000001</v>
      </c>
      <c r="D10" s="489">
        <v>1325.05889540567</v>
      </c>
      <c r="E10" s="491">
        <v>3528.37976800977</v>
      </c>
      <c r="Q10" s="13"/>
      <c r="R10" s="10" t="s">
        <v>123</v>
      </c>
      <c r="S10" s="2" t="s">
        <v>23</v>
      </c>
      <c r="T10" s="495">
        <v>2041.6292222222201</v>
      </c>
      <c r="U10" s="495">
        <v>5592.3769565217399</v>
      </c>
      <c r="V10" s="497">
        <v>13792.4293695652</v>
      </c>
      <c r="AH10" s="13"/>
      <c r="AI10" s="10" t="s">
        <v>26</v>
      </c>
      <c r="AJ10" s="2" t="s">
        <v>35</v>
      </c>
      <c r="AK10" s="501">
        <v>517.19788725490196</v>
      </c>
      <c r="AL10" s="501">
        <v>1493.3179885331999</v>
      </c>
      <c r="AM10" s="503">
        <v>3894.6835031026199</v>
      </c>
      <c r="AY10" s="13"/>
      <c r="AZ10" s="10" t="s">
        <v>123</v>
      </c>
      <c r="BA10" s="2" t="s">
        <v>35</v>
      </c>
      <c r="BB10" s="531">
        <v>2401.30346427927</v>
      </c>
      <c r="BC10" s="531">
        <v>6223.2348092933898</v>
      </c>
      <c r="BD10" s="533">
        <v>15361.6211782952</v>
      </c>
      <c r="BP10" s="13"/>
      <c r="BQ10" s="10" t="s">
        <v>26</v>
      </c>
      <c r="BR10" s="2" t="s">
        <v>63</v>
      </c>
      <c r="BS10" s="561">
        <v>405.41638287978498</v>
      </c>
      <c r="BT10" s="561">
        <v>1258.3555555555599</v>
      </c>
      <c r="BU10" s="563">
        <v>3354.1993938113601</v>
      </c>
      <c r="CG10" s="13"/>
      <c r="CH10" s="10" t="s">
        <v>123</v>
      </c>
      <c r="CI10" s="2" t="s">
        <v>63</v>
      </c>
      <c r="CJ10" s="591">
        <v>1875.8655535861999</v>
      </c>
      <c r="CK10" s="591">
        <v>5288.8678300653601</v>
      </c>
      <c r="CL10" s="593">
        <v>13272.1992466803</v>
      </c>
      <c r="CY10" s="13"/>
    </row>
    <row r="11" spans="1:103" x14ac:dyDescent="0.25">
      <c r="A11" s="10" t="s">
        <v>27</v>
      </c>
      <c r="B11" s="2" t="s">
        <v>23</v>
      </c>
      <c r="C11" s="489">
        <v>455.23629946761298</v>
      </c>
      <c r="D11" s="489">
        <v>1510.2526787366201</v>
      </c>
      <c r="E11" s="491">
        <v>3892.4905833333301</v>
      </c>
      <c r="Q11" s="13"/>
      <c r="R11" s="10" t="s">
        <v>120</v>
      </c>
      <c r="S11" s="2" t="s">
        <v>28</v>
      </c>
      <c r="T11" s="495">
        <v>2927.4458588331299</v>
      </c>
      <c r="U11" s="495">
        <v>7479.5445</v>
      </c>
      <c r="V11" s="497">
        <v>19310.961896474499</v>
      </c>
      <c r="AH11" s="13"/>
      <c r="AI11" s="10" t="s">
        <v>27</v>
      </c>
      <c r="AJ11" s="2" t="s">
        <v>35</v>
      </c>
      <c r="AK11" s="501">
        <v>558.32491666666601</v>
      </c>
      <c r="AL11" s="501">
        <v>1603.93163473391</v>
      </c>
      <c r="AM11" s="503">
        <v>4050.3550802138998</v>
      </c>
      <c r="AY11" s="13"/>
      <c r="AZ11" s="10" t="s">
        <v>120</v>
      </c>
      <c r="BA11" s="2" t="s">
        <v>36</v>
      </c>
      <c r="BB11" s="531">
        <v>1235.62146851375</v>
      </c>
      <c r="BC11" s="531">
        <v>3966.99420038076</v>
      </c>
      <c r="BD11" s="533">
        <v>10690.460059004199</v>
      </c>
      <c r="BP11" s="13"/>
      <c r="BQ11" s="10" t="s">
        <v>27</v>
      </c>
      <c r="BR11" s="2" t="s">
        <v>63</v>
      </c>
      <c r="BS11" s="561">
        <v>433.92657004830897</v>
      </c>
      <c r="BT11" s="561">
        <v>1361.69869281046</v>
      </c>
      <c r="BU11" s="563">
        <v>3513.5369565217402</v>
      </c>
      <c r="CG11" s="13"/>
      <c r="CH11" s="10" t="s">
        <v>120</v>
      </c>
      <c r="CI11" s="2" t="s">
        <v>64</v>
      </c>
      <c r="CJ11" s="591">
        <v>3976.52566186384</v>
      </c>
      <c r="CK11" s="591">
        <v>9767.76256684492</v>
      </c>
      <c r="CL11" s="593">
        <v>23480.7174334876</v>
      </c>
      <c r="CY11" s="13"/>
    </row>
    <row r="12" spans="1:103" x14ac:dyDescent="0.25">
      <c r="A12" s="10" t="s">
        <v>22</v>
      </c>
      <c r="B12" s="2" t="s">
        <v>28</v>
      </c>
      <c r="C12" s="489">
        <v>717.40160024154602</v>
      </c>
      <c r="D12" s="489">
        <v>1928.3333333333301</v>
      </c>
      <c r="E12" s="491">
        <v>4977.0804597701199</v>
      </c>
      <c r="Q12" s="13"/>
      <c r="R12" s="10" t="s">
        <v>121</v>
      </c>
      <c r="S12" s="2" t="s">
        <v>28</v>
      </c>
      <c r="T12" s="495">
        <v>2313.7773059831202</v>
      </c>
      <c r="U12" s="495">
        <v>6418.6076923076898</v>
      </c>
      <c r="V12" s="497">
        <v>16351.4246706871</v>
      </c>
      <c r="AH12" s="13"/>
      <c r="AI12" s="10" t="s">
        <v>22</v>
      </c>
      <c r="AJ12" s="2" t="s">
        <v>36</v>
      </c>
      <c r="AK12" s="501">
        <v>294.61094536019499</v>
      </c>
      <c r="AL12" s="501">
        <v>1041.9339725085899</v>
      </c>
      <c r="AM12" s="503">
        <v>2847.5317204301</v>
      </c>
      <c r="AY12" s="13"/>
      <c r="AZ12" s="10" t="s">
        <v>121</v>
      </c>
      <c r="BA12" s="2" t="s">
        <v>36</v>
      </c>
      <c r="BB12" s="531">
        <v>887.68118131868096</v>
      </c>
      <c r="BC12" s="531">
        <v>3086.0224489795901</v>
      </c>
      <c r="BD12" s="533">
        <v>8782.5164835164796</v>
      </c>
      <c r="BP12" s="13"/>
      <c r="BQ12" s="10" t="s">
        <v>22</v>
      </c>
      <c r="BR12" s="2" t="s">
        <v>64</v>
      </c>
      <c r="BS12" s="561">
        <v>1035.5656893664</v>
      </c>
      <c r="BT12" s="561">
        <v>2608.8822208036499</v>
      </c>
      <c r="BU12" s="563">
        <v>6307.9217277565403</v>
      </c>
      <c r="CG12" s="13"/>
      <c r="CH12" s="10" t="s">
        <v>121</v>
      </c>
      <c r="CI12" s="2" t="s">
        <v>64</v>
      </c>
      <c r="CJ12" s="591">
        <v>3996.1936582632202</v>
      </c>
      <c r="CK12" s="591">
        <v>9566.2202962255105</v>
      </c>
      <c r="CL12" s="593">
        <v>23373.986065217399</v>
      </c>
      <c r="CY12" s="13"/>
    </row>
    <row r="13" spans="1:103" x14ac:dyDescent="0.25">
      <c r="A13" s="10" t="s">
        <v>24</v>
      </c>
      <c r="B13" s="2" t="s">
        <v>28</v>
      </c>
      <c r="C13" s="489">
        <v>685.00873907615505</v>
      </c>
      <c r="D13" s="489">
        <v>1853.2655518394599</v>
      </c>
      <c r="E13" s="491">
        <v>4746.0106382978702</v>
      </c>
      <c r="Q13" s="13"/>
      <c r="R13" s="10" t="s">
        <v>122</v>
      </c>
      <c r="S13" s="2" t="s">
        <v>28</v>
      </c>
      <c r="T13" s="495">
        <v>2226.3057966035999</v>
      </c>
      <c r="U13" s="495">
        <v>6153.7957070707098</v>
      </c>
      <c r="V13" s="497">
        <v>15707.5497517519</v>
      </c>
      <c r="AH13" s="13"/>
      <c r="AI13" s="10" t="s">
        <v>24</v>
      </c>
      <c r="AJ13" s="2" t="s">
        <v>36</v>
      </c>
      <c r="AK13" s="501">
        <v>265.78000027363697</v>
      </c>
      <c r="AL13" s="501">
        <v>947.87064951956199</v>
      </c>
      <c r="AM13" s="503">
        <v>2549.7104696330798</v>
      </c>
      <c r="AY13" s="13"/>
      <c r="AZ13" s="10" t="s">
        <v>122</v>
      </c>
      <c r="BA13" s="2" t="s">
        <v>36</v>
      </c>
      <c r="BB13" s="531">
        <v>902.48</v>
      </c>
      <c r="BC13" s="531">
        <v>3088.7015217391299</v>
      </c>
      <c r="BD13" s="533">
        <v>8712.7047326830507</v>
      </c>
      <c r="BP13" s="13"/>
      <c r="BQ13" s="10" t="s">
        <v>24</v>
      </c>
      <c r="BR13" s="2" t="s">
        <v>64</v>
      </c>
      <c r="BS13" s="561">
        <v>977.96797744272999</v>
      </c>
      <c r="BT13" s="561">
        <v>2519.22904443383</v>
      </c>
      <c r="BU13" s="563">
        <v>6238.6018597706698</v>
      </c>
      <c r="CG13" s="13"/>
      <c r="CH13" s="10" t="s">
        <v>122</v>
      </c>
      <c r="CI13" s="2" t="s">
        <v>64</v>
      </c>
      <c r="CJ13" s="591">
        <v>3971.3624764323199</v>
      </c>
      <c r="CK13" s="591">
        <v>9278.9621212121201</v>
      </c>
      <c r="CL13" s="593">
        <v>22720.0179651162</v>
      </c>
      <c r="CY13" s="13"/>
    </row>
    <row r="14" spans="1:103" x14ac:dyDescent="0.25">
      <c r="A14" s="10" t="s">
        <v>25</v>
      </c>
      <c r="B14" s="2" t="s">
        <v>28</v>
      </c>
      <c r="C14" s="489">
        <v>531.32836970424898</v>
      </c>
      <c r="D14" s="489">
        <v>1546.1196739130401</v>
      </c>
      <c r="E14" s="491">
        <v>3973.6958259397102</v>
      </c>
      <c r="Q14" s="13"/>
      <c r="R14" s="10" t="s">
        <v>123</v>
      </c>
      <c r="S14" s="2" t="s">
        <v>28</v>
      </c>
      <c r="T14" s="495">
        <v>2113.8897948418098</v>
      </c>
      <c r="U14" s="495">
        <v>5731.52482741738</v>
      </c>
      <c r="V14" s="497">
        <v>14407.2956880076</v>
      </c>
      <c r="AH14" s="13"/>
      <c r="AI14" s="10" t="s">
        <v>25</v>
      </c>
      <c r="AJ14" s="2" t="s">
        <v>36</v>
      </c>
      <c r="AK14" s="501">
        <v>189.63460333438499</v>
      </c>
      <c r="AL14" s="501">
        <v>703.97358974358997</v>
      </c>
      <c r="AM14" s="503">
        <v>2101.8819175027802</v>
      </c>
      <c r="AY14" s="13"/>
      <c r="AZ14" s="11" t="s">
        <v>123</v>
      </c>
      <c r="BA14" s="4" t="s">
        <v>36</v>
      </c>
      <c r="BB14" s="530">
        <v>993.00516795865599</v>
      </c>
      <c r="BC14" s="530">
        <v>3404.61</v>
      </c>
      <c r="BD14" s="534">
        <v>9277.6095238095204</v>
      </c>
      <c r="BP14" s="13"/>
      <c r="BQ14" s="10" t="s">
        <v>25</v>
      </c>
      <c r="BR14" s="2" t="s">
        <v>64</v>
      </c>
      <c r="BS14" s="561">
        <v>997.06964705882399</v>
      </c>
      <c r="BT14" s="561">
        <v>2478.2316238973499</v>
      </c>
      <c r="BU14" s="563">
        <v>6067.67</v>
      </c>
      <c r="CG14" s="13"/>
      <c r="CH14" s="11" t="s">
        <v>123</v>
      </c>
      <c r="CI14" s="4" t="s">
        <v>64</v>
      </c>
      <c r="CJ14" s="590">
        <v>4055.1904021739101</v>
      </c>
      <c r="CK14" s="590">
        <v>9211.56195891065</v>
      </c>
      <c r="CL14" s="594">
        <v>21964.896454403999</v>
      </c>
      <c r="CY14" s="13"/>
    </row>
    <row r="15" spans="1:103" x14ac:dyDescent="0.25">
      <c r="A15" s="10" t="s">
        <v>26</v>
      </c>
      <c r="B15" s="2" t="s">
        <v>28</v>
      </c>
      <c r="C15" s="489">
        <v>459.46719686620003</v>
      </c>
      <c r="D15" s="489">
        <v>1361.7978116423501</v>
      </c>
      <c r="E15" s="491">
        <v>3653.0584246398698</v>
      </c>
      <c r="Q15" s="13"/>
      <c r="R15" s="10" t="s">
        <v>120</v>
      </c>
      <c r="S15" s="2" t="s">
        <v>29</v>
      </c>
      <c r="T15" s="495">
        <v>1295.17089665653</v>
      </c>
      <c r="U15" s="495">
        <v>4772.9706262939999</v>
      </c>
      <c r="V15" s="497">
        <v>13155.050460332801</v>
      </c>
      <c r="AH15" s="13"/>
      <c r="AI15" s="10" t="s">
        <v>26</v>
      </c>
      <c r="AJ15" s="2" t="s">
        <v>36</v>
      </c>
      <c r="AK15" s="501">
        <v>211.999666666666</v>
      </c>
      <c r="AL15" s="501">
        <v>775.19681318681296</v>
      </c>
      <c r="AM15" s="503">
        <v>2260.8200000000002</v>
      </c>
      <c r="AY15" s="13"/>
      <c r="BP15" s="13"/>
      <c r="BQ15" s="10" t="s">
        <v>26</v>
      </c>
      <c r="BR15" s="2" t="s">
        <v>64</v>
      </c>
      <c r="BS15" s="561">
        <v>1014.82964285715</v>
      </c>
      <c r="BT15" s="561">
        <v>2475.0131521739099</v>
      </c>
      <c r="BU15" s="563">
        <v>5970.61804347826</v>
      </c>
      <c r="CG15" s="13"/>
      <c r="CY15" s="13"/>
    </row>
    <row r="16" spans="1:103" x14ac:dyDescent="0.25">
      <c r="A16" s="10" t="s">
        <v>27</v>
      </c>
      <c r="B16" s="2" t="s">
        <v>28</v>
      </c>
      <c r="C16" s="489">
        <v>526.79999999999995</v>
      </c>
      <c r="D16" s="489">
        <v>1516.1632197802201</v>
      </c>
      <c r="E16" s="491">
        <v>3874.8200646412402</v>
      </c>
      <c r="Q16" s="13"/>
      <c r="R16" s="10" t="s">
        <v>121</v>
      </c>
      <c r="S16" s="2" t="s">
        <v>29</v>
      </c>
      <c r="T16" s="495">
        <v>1351.94166666667</v>
      </c>
      <c r="U16" s="495">
        <v>4653.1456930166596</v>
      </c>
      <c r="V16" s="497">
        <v>12670.0043000478</v>
      </c>
      <c r="AH16" s="13"/>
      <c r="AI16" s="11" t="s">
        <v>27</v>
      </c>
      <c r="AJ16" s="4" t="s">
        <v>36</v>
      </c>
      <c r="AK16" s="500">
        <v>246.92838874680299</v>
      </c>
      <c r="AL16" s="500">
        <v>940.65232974910396</v>
      </c>
      <c r="AM16" s="504">
        <v>2650.8909698996699</v>
      </c>
      <c r="AY16" s="13"/>
      <c r="BP16" s="13"/>
      <c r="BQ16" s="11" t="s">
        <v>27</v>
      </c>
      <c r="BR16" s="4" t="s">
        <v>64</v>
      </c>
      <c r="BS16" s="560">
        <v>1104.41289664082</v>
      </c>
      <c r="BT16" s="560">
        <v>2599.4893617021298</v>
      </c>
      <c r="BU16" s="564">
        <v>6196.8493864810898</v>
      </c>
      <c r="CG16" s="13"/>
      <c r="CY16" s="13"/>
    </row>
    <row r="17" spans="1:103" x14ac:dyDescent="0.25">
      <c r="A17" s="10" t="s">
        <v>22</v>
      </c>
      <c r="B17" s="2" t="s">
        <v>29</v>
      </c>
      <c r="C17" s="489">
        <v>287.10402363593801</v>
      </c>
      <c r="D17" s="489">
        <v>1200.7543632837801</v>
      </c>
      <c r="E17" s="491">
        <v>3461.72615498197</v>
      </c>
      <c r="Q17" s="13"/>
      <c r="R17" s="10" t="s">
        <v>122</v>
      </c>
      <c r="S17" s="2" t="s">
        <v>29</v>
      </c>
      <c r="T17" s="495">
        <v>1232.97826086957</v>
      </c>
      <c r="U17" s="495">
        <v>4292.6389859053997</v>
      </c>
      <c r="V17" s="497">
        <v>11556.843790618001</v>
      </c>
      <c r="AH17" s="13"/>
      <c r="AY17" s="13"/>
      <c r="BP17" s="13"/>
      <c r="CG17" s="13"/>
      <c r="CY17" s="13"/>
    </row>
    <row r="18" spans="1:103" x14ac:dyDescent="0.25">
      <c r="A18" s="10" t="s">
        <v>24</v>
      </c>
      <c r="B18" s="2" t="s">
        <v>29</v>
      </c>
      <c r="C18" s="489">
        <v>268.77019801658201</v>
      </c>
      <c r="D18" s="489">
        <v>1121.3457124183001</v>
      </c>
      <c r="E18" s="491">
        <v>3181.35787127504</v>
      </c>
      <c r="Q18" s="13"/>
      <c r="R18" s="10" t="s">
        <v>123</v>
      </c>
      <c r="S18" s="2" t="s">
        <v>29</v>
      </c>
      <c r="T18" s="495">
        <v>1244.52281255715</v>
      </c>
      <c r="U18" s="495">
        <v>4258.9515775218797</v>
      </c>
      <c r="V18" s="497">
        <v>11331.5246589659</v>
      </c>
      <c r="AH18" s="13"/>
      <c r="AY18" s="13"/>
      <c r="BP18" s="13"/>
      <c r="CG18" s="13"/>
      <c r="CY18" s="13"/>
    </row>
    <row r="19" spans="1:103" x14ac:dyDescent="0.25">
      <c r="A19" s="10" t="s">
        <v>25</v>
      </c>
      <c r="B19" s="2" t="s">
        <v>29</v>
      </c>
      <c r="C19" s="489">
        <v>267.96689209945498</v>
      </c>
      <c r="D19" s="489">
        <v>1082</v>
      </c>
      <c r="E19" s="491">
        <v>3047.7681114551101</v>
      </c>
      <c r="Q19" s="13"/>
      <c r="R19" s="10" t="s">
        <v>120</v>
      </c>
      <c r="S19" s="2" t="s">
        <v>30</v>
      </c>
      <c r="T19" s="495">
        <v>3128.97738924655</v>
      </c>
      <c r="U19" s="495">
        <v>8239.3034123770994</v>
      </c>
      <c r="V19" s="497">
        <v>19645.0355311356</v>
      </c>
      <c r="AH19" s="13"/>
      <c r="AY19" s="13"/>
      <c r="BP19" s="13"/>
      <c r="CG19" s="13"/>
      <c r="CY19" s="13"/>
    </row>
    <row r="20" spans="1:103" x14ac:dyDescent="0.25">
      <c r="A20" s="10" t="s">
        <v>26</v>
      </c>
      <c r="B20" s="2" t="s">
        <v>29</v>
      </c>
      <c r="C20" s="489">
        <v>260.18778998778998</v>
      </c>
      <c r="D20" s="489">
        <v>1006.25656448814</v>
      </c>
      <c r="E20" s="491">
        <v>2815.1673992674</v>
      </c>
      <c r="Q20" s="13"/>
      <c r="R20" s="10" t="s">
        <v>121</v>
      </c>
      <c r="S20" s="2" t="s">
        <v>30</v>
      </c>
      <c r="T20" s="495">
        <v>3149.1563501328601</v>
      </c>
      <c r="U20" s="495">
        <v>8058.1760676328504</v>
      </c>
      <c r="V20" s="497">
        <v>20565.4288925439</v>
      </c>
      <c r="AH20" s="13"/>
      <c r="AY20" s="13"/>
      <c r="BP20" s="13"/>
      <c r="CG20" s="13"/>
      <c r="CY20" s="13"/>
    </row>
    <row r="21" spans="1:103" x14ac:dyDescent="0.25">
      <c r="A21" s="10" t="s">
        <v>27</v>
      </c>
      <c r="B21" s="2" t="s">
        <v>29</v>
      </c>
      <c r="C21" s="489">
        <v>261.18248299319799</v>
      </c>
      <c r="D21" s="489">
        <v>1047.1319197319599</v>
      </c>
      <c r="E21" s="491">
        <v>2914.8797041924799</v>
      </c>
      <c r="Q21" s="13"/>
      <c r="R21" s="10" t="s">
        <v>122</v>
      </c>
      <c r="S21" s="2" t="s">
        <v>30</v>
      </c>
      <c r="T21" s="495">
        <v>3085.8552419124599</v>
      </c>
      <c r="U21" s="495">
        <v>7715.6076283454804</v>
      </c>
      <c r="V21" s="497">
        <v>19256.0282395498</v>
      </c>
      <c r="AH21" s="13"/>
      <c r="AY21" s="13"/>
      <c r="BP21" s="13"/>
      <c r="CG21" s="13"/>
      <c r="CY21" s="13"/>
    </row>
    <row r="22" spans="1:103" x14ac:dyDescent="0.25">
      <c r="A22" s="10" t="s">
        <v>22</v>
      </c>
      <c r="B22" s="2" t="s">
        <v>30</v>
      </c>
      <c r="C22" s="489">
        <v>698.47068881289704</v>
      </c>
      <c r="D22" s="489">
        <v>1862.42068965517</v>
      </c>
      <c r="E22" s="491">
        <v>4601.8772784020002</v>
      </c>
      <c r="Q22" s="13"/>
      <c r="R22" s="10" t="s">
        <v>123</v>
      </c>
      <c r="S22" s="2" t="s">
        <v>30</v>
      </c>
      <c r="T22" s="495">
        <v>2781.6168077334701</v>
      </c>
      <c r="U22" s="495">
        <v>6984.4968185550097</v>
      </c>
      <c r="V22" s="497">
        <v>17016.1175</v>
      </c>
      <c r="AH22" s="13"/>
      <c r="AY22" s="13"/>
      <c r="BP22" s="13"/>
      <c r="CG22" s="13"/>
      <c r="CY22" s="13"/>
    </row>
    <row r="23" spans="1:103" x14ac:dyDescent="0.25">
      <c r="A23" s="10" t="s">
        <v>24</v>
      </c>
      <c r="B23" s="2" t="s">
        <v>30</v>
      </c>
      <c r="C23" s="489">
        <v>649.81687142258897</v>
      </c>
      <c r="D23" s="489">
        <v>1779.8975177305001</v>
      </c>
      <c r="E23" s="491">
        <v>4512.6969663837299</v>
      </c>
      <c r="Q23" s="13"/>
      <c r="R23" s="10" t="s">
        <v>120</v>
      </c>
      <c r="S23" s="2" t="s">
        <v>31</v>
      </c>
      <c r="T23" s="495">
        <v>2466.0452898550702</v>
      </c>
      <c r="U23" s="495">
        <v>6931.1747549605498</v>
      </c>
      <c r="V23" s="497">
        <v>17707.354822588699</v>
      </c>
      <c r="AH23" s="13"/>
      <c r="AY23" s="13"/>
      <c r="BP23" s="13"/>
      <c r="CG23" s="13"/>
      <c r="CY23" s="13"/>
    </row>
    <row r="24" spans="1:103" x14ac:dyDescent="0.25">
      <c r="A24" s="10" t="s">
        <v>25</v>
      </c>
      <c r="B24" s="2" t="s">
        <v>30</v>
      </c>
      <c r="C24" s="489">
        <v>642.20084562417298</v>
      </c>
      <c r="D24" s="489">
        <v>1672.2432888394601</v>
      </c>
      <c r="E24" s="491">
        <v>4281.5367267464399</v>
      </c>
      <c r="Q24" s="13"/>
      <c r="R24" s="10" t="s">
        <v>121</v>
      </c>
      <c r="S24" s="2" t="s">
        <v>31</v>
      </c>
      <c r="T24" s="495">
        <v>2220.9993403645999</v>
      </c>
      <c r="U24" s="495">
        <v>6315.52223085274</v>
      </c>
      <c r="V24" s="497">
        <v>16253.707950309499</v>
      </c>
      <c r="AH24" s="13"/>
      <c r="AY24" s="13"/>
      <c r="BP24" s="13"/>
      <c r="CG24" s="13"/>
      <c r="CY24" s="13"/>
    </row>
    <row r="25" spans="1:103" x14ac:dyDescent="0.25">
      <c r="A25" s="10" t="s">
        <v>26</v>
      </c>
      <c r="B25" s="2" t="s">
        <v>30</v>
      </c>
      <c r="C25" s="489">
        <v>651.05053763440901</v>
      </c>
      <c r="D25" s="489">
        <v>1653.2967032966999</v>
      </c>
      <c r="E25" s="491">
        <v>4191.9740441891799</v>
      </c>
      <c r="Q25" s="13"/>
      <c r="R25" s="10" t="s">
        <v>122</v>
      </c>
      <c r="S25" s="2" t="s">
        <v>31</v>
      </c>
      <c r="T25" s="495">
        <v>2062.30967741936</v>
      </c>
      <c r="U25" s="495">
        <v>5849.6466666666702</v>
      </c>
      <c r="V25" s="497">
        <v>14950.586509926899</v>
      </c>
      <c r="AH25" s="13"/>
      <c r="AY25" s="13"/>
      <c r="BP25" s="13"/>
      <c r="CG25" s="13"/>
      <c r="CY25" s="13"/>
    </row>
    <row r="26" spans="1:103" x14ac:dyDescent="0.25">
      <c r="A26" s="10" t="s">
        <v>27</v>
      </c>
      <c r="B26" s="2" t="s">
        <v>30</v>
      </c>
      <c r="C26" s="489">
        <v>595.42045454545496</v>
      </c>
      <c r="D26" s="489">
        <v>1567.9160134378501</v>
      </c>
      <c r="E26" s="491">
        <v>3876.03245436105</v>
      </c>
      <c r="Q26" s="13"/>
      <c r="R26" s="11" t="s">
        <v>123</v>
      </c>
      <c r="S26" s="4" t="s">
        <v>31</v>
      </c>
      <c r="T26" s="494">
        <v>2037.9311397502099</v>
      </c>
      <c r="U26" s="494">
        <v>5658.0462789987796</v>
      </c>
      <c r="V26" s="498">
        <v>14160.566316271501</v>
      </c>
      <c r="AH26" s="13"/>
      <c r="AY26" s="13"/>
      <c r="BP26" s="13"/>
      <c r="CG26" s="13"/>
      <c r="CY26" s="13"/>
    </row>
    <row r="27" spans="1:103" x14ac:dyDescent="0.25">
      <c r="A27" s="10" t="s">
        <v>22</v>
      </c>
      <c r="B27" s="2" t="s">
        <v>31</v>
      </c>
      <c r="C27" s="489">
        <v>599.40116600790498</v>
      </c>
      <c r="D27" s="489">
        <v>1793.8160919540201</v>
      </c>
      <c r="E27" s="491">
        <v>4636.4285888970398</v>
      </c>
      <c r="Q27" s="13"/>
      <c r="AH27" s="13"/>
      <c r="AY27" s="13"/>
      <c r="BP27" s="13"/>
      <c r="CG27" s="13"/>
      <c r="CY27" s="13"/>
    </row>
    <row r="28" spans="1:103" x14ac:dyDescent="0.25">
      <c r="A28" s="10" t="s">
        <v>24</v>
      </c>
      <c r="B28" s="2" t="s">
        <v>31</v>
      </c>
      <c r="C28" s="489">
        <v>565.27106608845895</v>
      </c>
      <c r="D28" s="489">
        <v>1708.76083593473</v>
      </c>
      <c r="E28" s="491">
        <v>4381.0494002229698</v>
      </c>
      <c r="Q28" s="13"/>
      <c r="AH28" s="13"/>
      <c r="AY28" s="13"/>
      <c r="BP28" s="13"/>
      <c r="CG28" s="13"/>
      <c r="CY28" s="13"/>
    </row>
    <row r="29" spans="1:103" x14ac:dyDescent="0.25">
      <c r="A29" s="10" t="s">
        <v>25</v>
      </c>
      <c r="B29" s="2" t="s">
        <v>31</v>
      </c>
      <c r="C29" s="489">
        <v>457.29349845201199</v>
      </c>
      <c r="D29" s="489">
        <v>1425.8269565217399</v>
      </c>
      <c r="E29" s="491">
        <v>3721.1</v>
      </c>
      <c r="Q29" s="13"/>
      <c r="AH29" s="13"/>
      <c r="AY29" s="13"/>
      <c r="BP29" s="13"/>
      <c r="CG29" s="13"/>
      <c r="CY29" s="13"/>
    </row>
    <row r="30" spans="1:103" x14ac:dyDescent="0.25">
      <c r="A30" s="10" t="s">
        <v>26</v>
      </c>
      <c r="B30" s="2" t="s">
        <v>31</v>
      </c>
      <c r="C30" s="489">
        <v>438.56673679289401</v>
      </c>
      <c r="D30" s="489">
        <v>1346.6789610389601</v>
      </c>
      <c r="E30" s="491">
        <v>3578.9</v>
      </c>
      <c r="Q30" s="13"/>
      <c r="AH30" s="13"/>
      <c r="AY30" s="13"/>
      <c r="BP30" s="13"/>
      <c r="CG30" s="13"/>
      <c r="CY30" s="13"/>
    </row>
    <row r="31" spans="1:103" x14ac:dyDescent="0.25">
      <c r="A31" s="11" t="s">
        <v>27</v>
      </c>
      <c r="B31" s="4" t="s">
        <v>31</v>
      </c>
      <c r="C31" s="488">
        <v>477.28318873331</v>
      </c>
      <c r="D31" s="488">
        <v>1467.6045942029</v>
      </c>
      <c r="E31" s="492">
        <v>3771.5449623745799</v>
      </c>
      <c r="Q31" s="13"/>
      <c r="AH31" s="13"/>
      <c r="AY31" s="13"/>
      <c r="BP31" s="13"/>
      <c r="CG31" s="13"/>
      <c r="CY31" s="13"/>
    </row>
    <row r="32" spans="1:103" x14ac:dyDescent="0.25">
      <c r="Q32" s="13"/>
      <c r="AH32" s="13"/>
      <c r="AY32" s="13"/>
      <c r="BP32" s="13"/>
      <c r="CG32" s="13"/>
      <c r="CY32" s="13"/>
    </row>
    <row r="33" spans="17:103" x14ac:dyDescent="0.25">
      <c r="Q33" s="13"/>
      <c r="AH33" s="13"/>
      <c r="AY33" s="13"/>
      <c r="BP33" s="13"/>
      <c r="CG33" s="13"/>
      <c r="CY33" s="13"/>
    </row>
    <row r="34" spans="17:103" x14ac:dyDescent="0.25">
      <c r="Q34" s="13"/>
      <c r="AH34" s="13"/>
      <c r="AY34" s="13"/>
      <c r="BP34" s="13"/>
      <c r="CG34" s="13"/>
      <c r="CY34" s="13"/>
    </row>
    <row r="35" spans="17:103" x14ac:dyDescent="0.25">
      <c r="Q35" s="13"/>
      <c r="AH35" s="13"/>
      <c r="AY35" s="13"/>
      <c r="BP35" s="13"/>
      <c r="CG35" s="13"/>
      <c r="CY35" s="13"/>
    </row>
    <row r="36" spans="17:103" x14ac:dyDescent="0.25">
      <c r="Q36" s="13"/>
      <c r="AH36" s="13"/>
      <c r="AY36" s="13"/>
      <c r="BP36" s="13"/>
      <c r="CG36" s="13"/>
      <c r="CY36" s="13"/>
    </row>
    <row r="37" spans="17:103" x14ac:dyDescent="0.25">
      <c r="Q37" s="13"/>
      <c r="AH37" s="13"/>
      <c r="AY37" s="13"/>
      <c r="BP37" s="13"/>
      <c r="CG37" s="13"/>
      <c r="CY37" s="13"/>
    </row>
    <row r="38" spans="17:103" x14ac:dyDescent="0.25">
      <c r="Q38" s="13"/>
      <c r="AH38" s="13"/>
      <c r="AY38" s="13"/>
      <c r="BP38" s="13"/>
      <c r="CG38" s="13"/>
      <c r="CY38" s="13"/>
    </row>
    <row r="39" spans="17:103" x14ac:dyDescent="0.25">
      <c r="Q39" s="13"/>
      <c r="AH39" s="13"/>
      <c r="AY39" s="13"/>
      <c r="BP39" s="13"/>
      <c r="CG39" s="13"/>
      <c r="CY39" s="13"/>
    </row>
    <row r="40" spans="17:103" x14ac:dyDescent="0.25">
      <c r="Q40" s="13"/>
      <c r="AH40" s="13"/>
      <c r="AY40" s="13"/>
      <c r="BP40" s="13"/>
      <c r="CG40" s="13"/>
      <c r="CY40" s="13"/>
    </row>
    <row r="41" spans="17:103" ht="15.75" x14ac:dyDescent="0.25">
      <c r="Q41" s="13"/>
      <c r="AH41" s="13"/>
      <c r="AI41" s="8" t="s">
        <v>393</v>
      </c>
      <c r="AO41" s="8" t="s">
        <v>415</v>
      </c>
      <c r="AY41" s="13"/>
      <c r="AZ41" s="8" t="s">
        <v>398</v>
      </c>
      <c r="BF41" s="8" t="s">
        <v>418</v>
      </c>
      <c r="BP41" s="13"/>
      <c r="BQ41" s="8" t="s">
        <v>403</v>
      </c>
      <c r="BW41" s="8" t="s">
        <v>423</v>
      </c>
      <c r="CG41" s="13"/>
      <c r="CH41" s="8" t="s">
        <v>408</v>
      </c>
      <c r="CN41" s="8" t="s">
        <v>428</v>
      </c>
      <c r="CY41" s="13"/>
    </row>
    <row r="42" spans="17:103" x14ac:dyDescent="0.25">
      <c r="Q42" s="13"/>
      <c r="AH42" s="13"/>
      <c r="AI42" s="2" t="s">
        <v>23</v>
      </c>
      <c r="AJ42" s="2"/>
      <c r="AK42" s="2"/>
      <c r="AL42" s="2"/>
      <c r="AM42" s="2"/>
      <c r="AY42" s="13"/>
      <c r="AZ42" s="2" t="s">
        <v>23</v>
      </c>
      <c r="BA42" s="2"/>
      <c r="BB42" s="2"/>
      <c r="BC42" s="2"/>
      <c r="BD42" s="2"/>
      <c r="BP42" s="13"/>
      <c r="BQ42" s="2" t="s">
        <v>23</v>
      </c>
      <c r="BR42" s="2"/>
      <c r="BS42" s="2"/>
      <c r="BT42" s="2"/>
      <c r="BU42" s="2"/>
      <c r="CG42" s="13"/>
      <c r="CH42" s="2" t="s">
        <v>23</v>
      </c>
      <c r="CI42" s="2"/>
      <c r="CJ42" s="2"/>
      <c r="CK42" s="2"/>
      <c r="CL42" s="2"/>
      <c r="CY42" s="13"/>
    </row>
    <row r="43" spans="17:103" x14ac:dyDescent="0.25">
      <c r="Q43" s="13"/>
      <c r="AH43" s="13"/>
      <c r="AI43" s="9" t="s">
        <v>17</v>
      </c>
      <c r="AJ43" s="12" t="s">
        <v>34</v>
      </c>
      <c r="AK43" s="505" t="s">
        <v>19</v>
      </c>
      <c r="AL43" s="505" t="s">
        <v>20</v>
      </c>
      <c r="AM43" s="508" t="s">
        <v>21</v>
      </c>
      <c r="AY43" s="13"/>
      <c r="AZ43" s="9" t="s">
        <v>17</v>
      </c>
      <c r="BA43" s="12" t="s">
        <v>34</v>
      </c>
      <c r="BB43" s="535" t="s">
        <v>19</v>
      </c>
      <c r="BC43" s="535" t="s">
        <v>20</v>
      </c>
      <c r="BD43" s="538" t="s">
        <v>21</v>
      </c>
      <c r="BP43" s="13"/>
      <c r="BQ43" s="9" t="s">
        <v>17</v>
      </c>
      <c r="BR43" s="12" t="s">
        <v>34</v>
      </c>
      <c r="BS43" s="565" t="s">
        <v>19</v>
      </c>
      <c r="BT43" s="565" t="s">
        <v>20</v>
      </c>
      <c r="BU43" s="568" t="s">
        <v>21</v>
      </c>
      <c r="CG43" s="13"/>
      <c r="CH43" s="9" t="s">
        <v>17</v>
      </c>
      <c r="CI43" s="12" t="s">
        <v>34</v>
      </c>
      <c r="CJ43" s="595" t="s">
        <v>19</v>
      </c>
      <c r="CK43" s="595" t="s">
        <v>20</v>
      </c>
      <c r="CL43" s="598" t="s">
        <v>21</v>
      </c>
      <c r="CY43" s="13"/>
    </row>
    <row r="44" spans="17:103" x14ac:dyDescent="0.25">
      <c r="Q44" s="13"/>
      <c r="AH44" s="13"/>
      <c r="AI44" s="9" t="s">
        <v>22</v>
      </c>
      <c r="AJ44" s="12" t="s">
        <v>35</v>
      </c>
      <c r="AK44" s="505">
        <v>655.43177890587697</v>
      </c>
      <c r="AL44" s="505">
        <v>1960.34669354839</v>
      </c>
      <c r="AM44" s="508">
        <v>5009.1661258162103</v>
      </c>
      <c r="AY44" s="13"/>
      <c r="AZ44" s="9" t="s">
        <v>120</v>
      </c>
      <c r="BA44" s="12" t="s">
        <v>35</v>
      </c>
      <c r="BB44" s="535">
        <v>2532.1787625418101</v>
      </c>
      <c r="BC44" s="535">
        <v>7116.7880217391303</v>
      </c>
      <c r="BD44" s="538">
        <v>18250.099999999999</v>
      </c>
      <c r="BP44" s="13"/>
      <c r="BQ44" s="9" t="s">
        <v>22</v>
      </c>
      <c r="BR44" s="12" t="s">
        <v>63</v>
      </c>
      <c r="BS44" s="565">
        <v>535.44899068323002</v>
      </c>
      <c r="BT44" s="565">
        <v>1771.0688061938099</v>
      </c>
      <c r="BU44" s="568">
        <v>4610.8479144768298</v>
      </c>
      <c r="CG44" s="13"/>
      <c r="CH44" s="9" t="s">
        <v>120</v>
      </c>
      <c r="CI44" s="12" t="s">
        <v>63</v>
      </c>
      <c r="CJ44" s="595">
        <v>2157.5733100268699</v>
      </c>
      <c r="CK44" s="595">
        <v>6487.7561111111099</v>
      </c>
      <c r="CL44" s="598">
        <v>16444.8785386325</v>
      </c>
      <c r="CY44" s="13"/>
    </row>
    <row r="45" spans="17:103" x14ac:dyDescent="0.25">
      <c r="Q45" s="13"/>
      <c r="AH45" s="13"/>
      <c r="AI45" s="10" t="s">
        <v>24</v>
      </c>
      <c r="AJ45" s="2" t="s">
        <v>35</v>
      </c>
      <c r="AK45" s="507">
        <v>612.07153333333304</v>
      </c>
      <c r="AL45" s="507">
        <v>1868.83174712644</v>
      </c>
      <c r="AM45" s="509">
        <v>4661.1296512183499</v>
      </c>
      <c r="AY45" s="13"/>
      <c r="AZ45" s="10" t="s">
        <v>121</v>
      </c>
      <c r="BA45" s="2" t="s">
        <v>35</v>
      </c>
      <c r="BB45" s="537">
        <v>2432.4430434782598</v>
      </c>
      <c r="BC45" s="537">
        <v>6624.3314675220499</v>
      </c>
      <c r="BD45" s="539">
        <v>16744.274000000001</v>
      </c>
      <c r="BP45" s="13"/>
      <c r="BQ45" s="10" t="s">
        <v>24</v>
      </c>
      <c r="BR45" s="2" t="s">
        <v>63</v>
      </c>
      <c r="BS45" s="567">
        <v>496.84805365979003</v>
      </c>
      <c r="BT45" s="567">
        <v>1678.3443478260899</v>
      </c>
      <c r="BU45" s="569">
        <v>4217.8724026517002</v>
      </c>
      <c r="CG45" s="13"/>
      <c r="CH45" s="10" t="s">
        <v>121</v>
      </c>
      <c r="CI45" s="2" t="s">
        <v>63</v>
      </c>
      <c r="CJ45" s="597">
        <v>2058.6407859000901</v>
      </c>
      <c r="CK45" s="597">
        <v>5960.8555073260004</v>
      </c>
      <c r="CL45" s="599">
        <v>15282.7461514801</v>
      </c>
      <c r="CY45" s="13"/>
    </row>
    <row r="46" spans="17:103" x14ac:dyDescent="0.25">
      <c r="Q46" s="13"/>
      <c r="AH46" s="13"/>
      <c r="AI46" s="10" t="s">
        <v>25</v>
      </c>
      <c r="AJ46" s="2" t="s">
        <v>35</v>
      </c>
      <c r="AK46" s="507">
        <v>441.13169732441497</v>
      </c>
      <c r="AL46" s="507">
        <v>1407.6036574295299</v>
      </c>
      <c r="AM46" s="509">
        <v>3660.27</v>
      </c>
      <c r="AY46" s="13"/>
      <c r="AZ46" s="10" t="s">
        <v>122</v>
      </c>
      <c r="BA46" s="2" t="s">
        <v>35</v>
      </c>
      <c r="BB46" s="537">
        <v>2108.5566589694299</v>
      </c>
      <c r="BC46" s="537">
        <v>5746.7795189639201</v>
      </c>
      <c r="BD46" s="539">
        <v>14383.1366105006</v>
      </c>
      <c r="BP46" s="13"/>
      <c r="BQ46" s="10" t="s">
        <v>25</v>
      </c>
      <c r="BR46" s="2" t="s">
        <v>63</v>
      </c>
      <c r="BS46" s="567">
        <v>365.75459584859499</v>
      </c>
      <c r="BT46" s="567">
        <v>1235.8333333333301</v>
      </c>
      <c r="BU46" s="569">
        <v>3307.5252405372398</v>
      </c>
      <c r="CG46" s="13"/>
      <c r="CH46" s="10" t="s">
        <v>122</v>
      </c>
      <c r="CI46" s="2" t="s">
        <v>63</v>
      </c>
      <c r="CJ46" s="597">
        <v>1783.2893478260801</v>
      </c>
      <c r="CK46" s="597">
        <v>5128.0793478260903</v>
      </c>
      <c r="CL46" s="599">
        <v>13065.579195652101</v>
      </c>
      <c r="CY46" s="13"/>
    </row>
    <row r="47" spans="17:103" x14ac:dyDescent="0.25">
      <c r="Q47" s="13"/>
      <c r="AH47" s="13"/>
      <c r="AI47" s="10" t="s">
        <v>26</v>
      </c>
      <c r="AJ47" s="2" t="s">
        <v>35</v>
      </c>
      <c r="AK47" s="507">
        <v>458.169013676541</v>
      </c>
      <c r="AL47" s="507">
        <v>1418.8195955510701</v>
      </c>
      <c r="AM47" s="509">
        <v>3719.0010769230798</v>
      </c>
      <c r="AY47" s="13"/>
      <c r="AZ47" s="10" t="s">
        <v>123</v>
      </c>
      <c r="BA47" s="2" t="s">
        <v>35</v>
      </c>
      <c r="BB47" s="537">
        <v>2209.24234221598</v>
      </c>
      <c r="BC47" s="537">
        <v>5844.5333333333301</v>
      </c>
      <c r="BD47" s="539">
        <v>14254.7028333334</v>
      </c>
      <c r="BP47" s="13"/>
      <c r="BQ47" s="10" t="s">
        <v>26</v>
      </c>
      <c r="BR47" s="2" t="s">
        <v>63</v>
      </c>
      <c r="BS47" s="567">
        <v>379.69190934065898</v>
      </c>
      <c r="BT47" s="567">
        <v>1247.04170435844</v>
      </c>
      <c r="BU47" s="569">
        <v>3353.9443450664799</v>
      </c>
      <c r="CG47" s="13"/>
      <c r="CH47" s="10" t="s">
        <v>123</v>
      </c>
      <c r="CI47" s="2" t="s">
        <v>63</v>
      </c>
      <c r="CJ47" s="597">
        <v>1924.81486335404</v>
      </c>
      <c r="CK47" s="597">
        <v>5322.4055860805902</v>
      </c>
      <c r="CL47" s="599">
        <v>13260.8469367589</v>
      </c>
      <c r="CY47" s="13"/>
    </row>
    <row r="48" spans="17:103" x14ac:dyDescent="0.25">
      <c r="Q48" s="13"/>
      <c r="AH48" s="13"/>
      <c r="AI48" s="10" t="s">
        <v>27</v>
      </c>
      <c r="AJ48" s="2" t="s">
        <v>35</v>
      </c>
      <c r="AK48" s="507">
        <v>498.71595138557097</v>
      </c>
      <c r="AL48" s="507">
        <v>1591.1236341376</v>
      </c>
      <c r="AM48" s="509">
        <v>4043.47631128585</v>
      </c>
      <c r="AY48" s="13"/>
      <c r="AZ48" s="10" t="s">
        <v>120</v>
      </c>
      <c r="BA48" s="2" t="s">
        <v>36</v>
      </c>
      <c r="BB48" s="537">
        <v>828.489340659341</v>
      </c>
      <c r="BC48" s="537">
        <v>2861.1575555555601</v>
      </c>
      <c r="BD48" s="539">
        <v>8531.2719780219795</v>
      </c>
      <c r="BP48" s="13"/>
      <c r="BQ48" s="10" t="s">
        <v>27</v>
      </c>
      <c r="BR48" s="2" t="s">
        <v>63</v>
      </c>
      <c r="BS48" s="567">
        <v>418.82857208552298</v>
      </c>
      <c r="BT48" s="567">
        <v>1424.48617511521</v>
      </c>
      <c r="BU48" s="569">
        <v>3709.4901276742598</v>
      </c>
      <c r="CG48" s="13"/>
      <c r="CH48" s="10" t="s">
        <v>120</v>
      </c>
      <c r="CI48" s="2" t="s">
        <v>64</v>
      </c>
      <c r="CJ48" s="597">
        <v>3912.1283333333299</v>
      </c>
      <c r="CK48" s="597">
        <v>9167.9778260869607</v>
      </c>
      <c r="CL48" s="599">
        <v>20175.4836666667</v>
      </c>
      <c r="CY48" s="13"/>
    </row>
    <row r="49" spans="17:103" x14ac:dyDescent="0.25">
      <c r="Q49" s="13"/>
      <c r="AH49" s="13"/>
      <c r="AI49" s="10" t="s">
        <v>22</v>
      </c>
      <c r="AJ49" s="2" t="s">
        <v>36</v>
      </c>
      <c r="AK49" s="507">
        <v>166.26637362637399</v>
      </c>
      <c r="AL49" s="507">
        <v>686.34357575757599</v>
      </c>
      <c r="AM49" s="509">
        <v>2327.1999999999998</v>
      </c>
      <c r="AY49" s="13"/>
      <c r="AZ49" s="10" t="s">
        <v>121</v>
      </c>
      <c r="BA49" s="2" t="s">
        <v>36</v>
      </c>
      <c r="BB49" s="537">
        <v>807.8</v>
      </c>
      <c r="BC49" s="537">
        <v>2806.0067777777799</v>
      </c>
      <c r="BD49" s="539">
        <v>8141.2380000000003</v>
      </c>
      <c r="BP49" s="13"/>
      <c r="BQ49" s="10" t="s">
        <v>22</v>
      </c>
      <c r="BR49" s="2" t="s">
        <v>64</v>
      </c>
      <c r="BS49" s="567">
        <v>944.25066666666703</v>
      </c>
      <c r="BT49" s="567">
        <v>2416.21</v>
      </c>
      <c r="BU49" s="569">
        <v>5666.8293333333304</v>
      </c>
      <c r="CG49" s="13"/>
      <c r="CH49" s="10" t="s">
        <v>121</v>
      </c>
      <c r="CI49" s="2" t="s">
        <v>64</v>
      </c>
      <c r="CJ49" s="597">
        <v>3966.50838299718</v>
      </c>
      <c r="CK49" s="597">
        <v>9362.2525000000005</v>
      </c>
      <c r="CL49" s="599">
        <v>22351.2301139624</v>
      </c>
      <c r="CY49" s="13"/>
    </row>
    <row r="50" spans="17:103" x14ac:dyDescent="0.25">
      <c r="Q50" s="13"/>
      <c r="AH50" s="13"/>
      <c r="AI50" s="10" t="s">
        <v>24</v>
      </c>
      <c r="AJ50" s="2" t="s">
        <v>36</v>
      </c>
      <c r="AK50" s="507">
        <v>157.64774605828899</v>
      </c>
      <c r="AL50" s="507">
        <v>684.96892498805596</v>
      </c>
      <c r="AM50" s="509">
        <v>2143.7167816092001</v>
      </c>
      <c r="AY50" s="13"/>
      <c r="AZ50" s="10" t="s">
        <v>122</v>
      </c>
      <c r="BA50" s="2" t="s">
        <v>36</v>
      </c>
      <c r="BB50" s="537">
        <v>836.22040617848995</v>
      </c>
      <c r="BC50" s="537">
        <v>2823.2908888888901</v>
      </c>
      <c r="BD50" s="539">
        <v>8229.0106111111108</v>
      </c>
      <c r="BP50" s="13"/>
      <c r="BQ50" s="10" t="s">
        <v>24</v>
      </c>
      <c r="BR50" s="2" t="s">
        <v>64</v>
      </c>
      <c r="BS50" s="567">
        <v>958.745</v>
      </c>
      <c r="BT50" s="567">
        <v>2519.0549450549502</v>
      </c>
      <c r="BU50" s="569">
        <v>6295.5333333333301</v>
      </c>
      <c r="CG50" s="13"/>
      <c r="CH50" s="10" t="s">
        <v>122</v>
      </c>
      <c r="CI50" s="2" t="s">
        <v>64</v>
      </c>
      <c r="CJ50" s="597">
        <v>3796.8083902267899</v>
      </c>
      <c r="CK50" s="597">
        <v>8714.2494194139199</v>
      </c>
      <c r="CL50" s="599">
        <v>20238.3675</v>
      </c>
      <c r="CY50" s="13"/>
    </row>
    <row r="51" spans="17:103" x14ac:dyDescent="0.25">
      <c r="Q51" s="13"/>
      <c r="AH51" s="13"/>
      <c r="AI51" s="10" t="s">
        <v>25</v>
      </c>
      <c r="AJ51" s="2" t="s">
        <v>36</v>
      </c>
      <c r="AK51" s="507">
        <v>145.46575241545801</v>
      </c>
      <c r="AL51" s="507">
        <v>598.08393273690899</v>
      </c>
      <c r="AM51" s="509">
        <v>1976.3423097826101</v>
      </c>
      <c r="AY51" s="13"/>
      <c r="AZ51" s="11" t="s">
        <v>123</v>
      </c>
      <c r="BA51" s="4" t="s">
        <v>36</v>
      </c>
      <c r="BB51" s="536">
        <v>1150.98949321955</v>
      </c>
      <c r="BC51" s="536">
        <v>3735.6670329670301</v>
      </c>
      <c r="BD51" s="540">
        <v>10088.211775362301</v>
      </c>
      <c r="BP51" s="13"/>
      <c r="BQ51" s="10" t="s">
        <v>25</v>
      </c>
      <c r="BR51" s="2" t="s">
        <v>64</v>
      </c>
      <c r="BS51" s="567">
        <v>978.788905940267</v>
      </c>
      <c r="BT51" s="567">
        <v>2423.03023188405</v>
      </c>
      <c r="BU51" s="569">
        <v>5745.3339565217402</v>
      </c>
      <c r="CG51" s="13"/>
      <c r="CH51" s="11" t="s">
        <v>123</v>
      </c>
      <c r="CI51" s="4" t="s">
        <v>64</v>
      </c>
      <c r="CJ51" s="596">
        <v>3861.5295833333298</v>
      </c>
      <c r="CK51" s="596">
        <v>8771.5148333333309</v>
      </c>
      <c r="CL51" s="600">
        <v>19693.046964673998</v>
      </c>
      <c r="CY51" s="13"/>
    </row>
    <row r="52" spans="17:103" x14ac:dyDescent="0.25">
      <c r="Q52" s="13"/>
      <c r="AH52" s="13"/>
      <c r="AI52" s="10" t="s">
        <v>26</v>
      </c>
      <c r="AJ52" s="2" t="s">
        <v>36</v>
      </c>
      <c r="AK52" s="507">
        <v>199.74035989011</v>
      </c>
      <c r="AL52" s="507">
        <v>797.078568561873</v>
      </c>
      <c r="AM52" s="509">
        <v>2402.6316682253901</v>
      </c>
      <c r="AY52" s="13"/>
      <c r="BP52" s="13"/>
      <c r="BQ52" s="10" t="s">
        <v>26</v>
      </c>
      <c r="BR52" s="2" t="s">
        <v>64</v>
      </c>
      <c r="BS52" s="567">
        <v>1078.0888354037199</v>
      </c>
      <c r="BT52" s="567">
        <v>2543.5922222222298</v>
      </c>
      <c r="BU52" s="569">
        <v>5865.75226251391</v>
      </c>
      <c r="CG52" s="13"/>
      <c r="CY52" s="13"/>
    </row>
    <row r="53" spans="17:103" x14ac:dyDescent="0.25">
      <c r="Q53" s="13"/>
      <c r="AH53" s="13"/>
      <c r="AI53" s="11" t="s">
        <v>27</v>
      </c>
      <c r="AJ53" s="4" t="s">
        <v>36</v>
      </c>
      <c r="AK53" s="506">
        <v>317.02</v>
      </c>
      <c r="AL53" s="506">
        <v>1196.80777173913</v>
      </c>
      <c r="AM53" s="510">
        <v>3245.2209722222201</v>
      </c>
      <c r="AY53" s="13"/>
      <c r="BP53" s="13"/>
      <c r="BQ53" s="11" t="s">
        <v>27</v>
      </c>
      <c r="BR53" s="4" t="s">
        <v>64</v>
      </c>
      <c r="BS53" s="566">
        <v>1119.8399999999999</v>
      </c>
      <c r="BT53" s="566">
        <v>2640.1396598516199</v>
      </c>
      <c r="BU53" s="570">
        <v>6107.9723317725702</v>
      </c>
      <c r="CG53" s="13"/>
      <c r="CY53" s="13"/>
    </row>
    <row r="54" spans="17:103" x14ac:dyDescent="0.25">
      <c r="Q54" s="13"/>
      <c r="AH54" s="13"/>
      <c r="AY54" s="13"/>
      <c r="BP54" s="13"/>
      <c r="CG54" s="13"/>
      <c r="CY54" s="13"/>
    </row>
    <row r="55" spans="17:103" x14ac:dyDescent="0.25">
      <c r="Q55" s="13"/>
      <c r="AH55" s="13"/>
      <c r="AY55" s="13"/>
      <c r="BP55" s="13"/>
      <c r="CG55" s="13"/>
      <c r="CY55" s="13"/>
    </row>
    <row r="56" spans="17:103" x14ac:dyDescent="0.25">
      <c r="Q56" s="13"/>
      <c r="AH56" s="13"/>
      <c r="AY56" s="13"/>
      <c r="BP56" s="13"/>
      <c r="CG56" s="13"/>
      <c r="CY56" s="13"/>
    </row>
    <row r="57" spans="17:103" x14ac:dyDescent="0.25">
      <c r="Q57" s="13"/>
      <c r="AH57" s="13"/>
      <c r="AY57" s="13"/>
      <c r="BP57" s="13"/>
      <c r="CG57" s="13"/>
      <c r="CY57" s="13"/>
    </row>
    <row r="58" spans="17:103" x14ac:dyDescent="0.25">
      <c r="Q58" s="13"/>
      <c r="AH58" s="13"/>
      <c r="AY58" s="13"/>
      <c r="BP58" s="13"/>
      <c r="CG58" s="13"/>
      <c r="CY58" s="13"/>
    </row>
    <row r="59" spans="17:103" x14ac:dyDescent="0.25">
      <c r="Q59" s="13"/>
      <c r="AH59" s="13"/>
      <c r="AY59" s="13"/>
      <c r="BP59" s="13"/>
      <c r="CG59" s="13"/>
      <c r="CY59" s="13"/>
    </row>
    <row r="60" spans="17:103" x14ac:dyDescent="0.25">
      <c r="Q60" s="13"/>
      <c r="AH60" s="13"/>
      <c r="AY60" s="13"/>
      <c r="BP60" s="13"/>
      <c r="CG60" s="13"/>
      <c r="CY60" s="13"/>
    </row>
    <row r="61" spans="17:103" x14ac:dyDescent="0.25">
      <c r="Q61" s="13"/>
      <c r="AH61" s="13"/>
      <c r="AY61" s="13"/>
      <c r="BP61" s="13"/>
      <c r="CG61" s="13"/>
      <c r="CY61" s="13"/>
    </row>
    <row r="62" spans="17:103" x14ac:dyDescent="0.25">
      <c r="Q62" s="13"/>
      <c r="AH62" s="13"/>
      <c r="AY62" s="13"/>
      <c r="BP62" s="13"/>
      <c r="CG62" s="13"/>
      <c r="CY62" s="13"/>
    </row>
    <row r="63" spans="17:103" x14ac:dyDescent="0.25">
      <c r="Q63" s="13"/>
      <c r="AH63" s="13"/>
      <c r="AY63" s="13"/>
      <c r="BP63" s="13"/>
      <c r="CG63" s="13"/>
      <c r="CY63" s="13"/>
    </row>
    <row r="64" spans="17:103" x14ac:dyDescent="0.25">
      <c r="Q64" s="13"/>
      <c r="AH64" s="13"/>
      <c r="AY64" s="13"/>
      <c r="BP64" s="13"/>
      <c r="CG64" s="13"/>
      <c r="CY64" s="13"/>
    </row>
    <row r="65" spans="17:103" x14ac:dyDescent="0.25">
      <c r="Q65" s="13"/>
      <c r="AH65" s="13"/>
      <c r="AY65" s="13"/>
      <c r="BP65" s="13"/>
      <c r="CG65" s="13"/>
      <c r="CY65" s="13"/>
    </row>
    <row r="66" spans="17:103" x14ac:dyDescent="0.25">
      <c r="Q66" s="13"/>
      <c r="AH66" s="13"/>
      <c r="AY66" s="13"/>
      <c r="BP66" s="13"/>
      <c r="CG66" s="13"/>
      <c r="CY66" s="13"/>
    </row>
    <row r="67" spans="17:103" x14ac:dyDescent="0.25">
      <c r="Q67" s="13"/>
      <c r="AH67" s="13"/>
      <c r="AY67" s="13"/>
      <c r="BP67" s="13"/>
      <c r="CG67" s="13"/>
      <c r="CY67" s="13"/>
    </row>
    <row r="68" spans="17:103" x14ac:dyDescent="0.25">
      <c r="Q68" s="13"/>
      <c r="AH68" s="13"/>
      <c r="AY68" s="13"/>
      <c r="BP68" s="13"/>
      <c r="CG68" s="13"/>
      <c r="CY68" s="13"/>
    </row>
    <row r="69" spans="17:103" x14ac:dyDescent="0.25">
      <c r="Q69" s="13"/>
      <c r="AH69" s="13"/>
      <c r="AY69" s="13"/>
      <c r="BP69" s="13"/>
      <c r="CG69" s="13"/>
      <c r="CY69" s="13"/>
    </row>
    <row r="70" spans="17:103" x14ac:dyDescent="0.25">
      <c r="Q70" s="13"/>
      <c r="AH70" s="13"/>
      <c r="AY70" s="13"/>
      <c r="BP70" s="13"/>
      <c r="CG70" s="13"/>
      <c r="CY70" s="13"/>
    </row>
    <row r="71" spans="17:103" x14ac:dyDescent="0.25">
      <c r="Q71" s="13"/>
      <c r="AH71" s="13"/>
      <c r="AY71" s="13"/>
      <c r="BP71" s="13"/>
      <c r="CG71" s="13"/>
      <c r="CY71" s="13"/>
    </row>
    <row r="72" spans="17:103" x14ac:dyDescent="0.25">
      <c r="Q72" s="13"/>
      <c r="AH72" s="13"/>
      <c r="AY72" s="13"/>
      <c r="BP72" s="13"/>
      <c r="CG72" s="13"/>
      <c r="CY72" s="13"/>
    </row>
    <row r="73" spans="17:103" x14ac:dyDescent="0.25">
      <c r="Q73" s="13"/>
      <c r="AH73" s="13"/>
      <c r="AY73" s="13"/>
      <c r="BP73" s="13"/>
      <c r="CG73" s="13"/>
      <c r="CY73" s="13"/>
    </row>
    <row r="74" spans="17:103" x14ac:dyDescent="0.25">
      <c r="Q74" s="13"/>
      <c r="AH74" s="13"/>
      <c r="AY74" s="13"/>
      <c r="BP74" s="13"/>
      <c r="CG74" s="13"/>
      <c r="CY74" s="13"/>
    </row>
    <row r="75" spans="17:103" x14ac:dyDescent="0.25">
      <c r="Q75" s="13"/>
      <c r="AH75" s="13"/>
      <c r="AY75" s="13"/>
      <c r="BP75" s="13"/>
      <c r="CG75" s="13"/>
      <c r="CY75" s="13"/>
    </row>
    <row r="76" spans="17:103" x14ac:dyDescent="0.25">
      <c r="Q76" s="13"/>
      <c r="AH76" s="13"/>
      <c r="AY76" s="13"/>
      <c r="BP76" s="13"/>
      <c r="CG76" s="13"/>
      <c r="CY76" s="13"/>
    </row>
    <row r="77" spans="17:103" x14ac:dyDescent="0.25">
      <c r="Q77" s="13"/>
      <c r="AH77" s="13"/>
      <c r="AY77" s="13"/>
      <c r="BP77" s="13"/>
      <c r="CG77" s="13"/>
      <c r="CY77" s="13"/>
    </row>
    <row r="78" spans="17:103" ht="15.75" x14ac:dyDescent="0.25">
      <c r="Q78" s="13"/>
      <c r="AH78" s="13"/>
      <c r="AI78" s="8" t="s">
        <v>394</v>
      </c>
      <c r="AO78" s="8" t="s">
        <v>760</v>
      </c>
      <c r="AY78" s="13"/>
      <c r="AZ78" s="8" t="s">
        <v>399</v>
      </c>
      <c r="BF78" s="8" t="s">
        <v>419</v>
      </c>
      <c r="BP78" s="13"/>
      <c r="BQ78" s="8" t="s">
        <v>404</v>
      </c>
      <c r="BW78" s="8" t="s">
        <v>424</v>
      </c>
      <c r="CG78" s="13"/>
      <c r="CH78" s="8" t="s">
        <v>409</v>
      </c>
      <c r="CN78" s="8" t="s">
        <v>429</v>
      </c>
      <c r="CY78" s="13"/>
    </row>
    <row r="79" spans="17:103" x14ac:dyDescent="0.25">
      <c r="Q79" s="13"/>
      <c r="AH79" s="13"/>
      <c r="AI79" s="2" t="s">
        <v>28</v>
      </c>
      <c r="AJ79" s="2"/>
      <c r="AK79" s="2"/>
      <c r="AL79" s="2"/>
      <c r="AM79" s="2"/>
      <c r="AY79" s="13"/>
      <c r="AZ79" s="2" t="s">
        <v>28</v>
      </c>
      <c r="BA79" s="2"/>
      <c r="BB79" s="2"/>
      <c r="BC79" s="2"/>
      <c r="BD79" s="2"/>
      <c r="BP79" s="13"/>
      <c r="BQ79" s="2" t="s">
        <v>28</v>
      </c>
      <c r="BR79" s="2"/>
      <c r="BS79" s="2"/>
      <c r="BT79" s="2"/>
      <c r="BU79" s="2"/>
      <c r="CG79" s="13"/>
      <c r="CH79" s="2" t="s">
        <v>28</v>
      </c>
      <c r="CI79" s="2"/>
      <c r="CJ79" s="2"/>
      <c r="CK79" s="2"/>
      <c r="CL79" s="2"/>
      <c r="CY79" s="13"/>
    </row>
    <row r="80" spans="17:103" x14ac:dyDescent="0.25">
      <c r="Q80" s="13"/>
      <c r="AH80" s="13"/>
      <c r="AI80" s="9" t="s">
        <v>17</v>
      </c>
      <c r="AJ80" s="12" t="s">
        <v>34</v>
      </c>
      <c r="AK80" s="511" t="s">
        <v>19</v>
      </c>
      <c r="AL80" s="511" t="s">
        <v>20</v>
      </c>
      <c r="AM80" s="514" t="s">
        <v>21</v>
      </c>
      <c r="AY80" s="13"/>
      <c r="AZ80" s="9" t="s">
        <v>17</v>
      </c>
      <c r="BA80" s="12" t="s">
        <v>34</v>
      </c>
      <c r="BB80" s="541" t="s">
        <v>19</v>
      </c>
      <c r="BC80" s="541" t="s">
        <v>20</v>
      </c>
      <c r="BD80" s="544" t="s">
        <v>21</v>
      </c>
      <c r="BP80" s="13"/>
      <c r="BQ80" s="9" t="s">
        <v>17</v>
      </c>
      <c r="BR80" s="12" t="s">
        <v>34</v>
      </c>
      <c r="BS80" s="571" t="s">
        <v>19</v>
      </c>
      <c r="BT80" s="571" t="s">
        <v>20</v>
      </c>
      <c r="BU80" s="574" t="s">
        <v>21</v>
      </c>
      <c r="CG80" s="13"/>
      <c r="CH80" s="9" t="s">
        <v>17</v>
      </c>
      <c r="CI80" s="12" t="s">
        <v>34</v>
      </c>
      <c r="CJ80" s="601" t="s">
        <v>19</v>
      </c>
      <c r="CK80" s="601" t="s">
        <v>20</v>
      </c>
      <c r="CL80" s="604" t="s">
        <v>21</v>
      </c>
      <c r="CY80" s="13"/>
    </row>
    <row r="81" spans="17:103" x14ac:dyDescent="0.25">
      <c r="Q81" s="13"/>
      <c r="AH81" s="13"/>
      <c r="AI81" s="9" t="s">
        <v>22</v>
      </c>
      <c r="AJ81" s="12" t="s">
        <v>35</v>
      </c>
      <c r="AK81" s="511">
        <v>859.98485203227403</v>
      </c>
      <c r="AL81" s="511">
        <v>2172.7859610970199</v>
      </c>
      <c r="AM81" s="514">
        <v>5599.4337351474196</v>
      </c>
      <c r="AY81" s="13"/>
      <c r="AZ81" s="9" t="s">
        <v>120</v>
      </c>
      <c r="BA81" s="12" t="s">
        <v>35</v>
      </c>
      <c r="BB81" s="541">
        <v>3543.46454212454</v>
      </c>
      <c r="BC81" s="541">
        <v>8488.9984326018803</v>
      </c>
      <c r="BD81" s="544">
        <v>21910.403502415498</v>
      </c>
      <c r="BP81" s="13"/>
      <c r="BQ81" s="9" t="s">
        <v>22</v>
      </c>
      <c r="BR81" s="12" t="s">
        <v>63</v>
      </c>
      <c r="BS81" s="571">
        <v>689.69463688485496</v>
      </c>
      <c r="BT81" s="571">
        <v>1877.2332603539501</v>
      </c>
      <c r="BU81" s="574">
        <v>4819.4572222222196</v>
      </c>
      <c r="CG81" s="13"/>
      <c r="CH81" s="9" t="s">
        <v>120</v>
      </c>
      <c r="CI81" s="12" t="s">
        <v>63</v>
      </c>
      <c r="CJ81" s="601">
        <v>2807.8109903381601</v>
      </c>
      <c r="CK81" s="601">
        <v>7230.3898497801702</v>
      </c>
      <c r="CL81" s="604">
        <v>18384.554347826099</v>
      </c>
      <c r="CY81" s="13"/>
    </row>
    <row r="82" spans="17:103" x14ac:dyDescent="0.25">
      <c r="Q82" s="13"/>
      <c r="AH82" s="13"/>
      <c r="AI82" s="10" t="s">
        <v>24</v>
      </c>
      <c r="AJ82" s="2" t="s">
        <v>35</v>
      </c>
      <c r="AK82" s="513">
        <v>810.58555399719501</v>
      </c>
      <c r="AL82" s="513">
        <v>2055.7970652173899</v>
      </c>
      <c r="AM82" s="515">
        <v>5256.3548387096798</v>
      </c>
      <c r="AY82" s="13"/>
      <c r="AZ82" s="10" t="s">
        <v>121</v>
      </c>
      <c r="BA82" s="2" t="s">
        <v>35</v>
      </c>
      <c r="BB82" s="543">
        <v>3099.8870380434801</v>
      </c>
      <c r="BC82" s="543">
        <v>7676.5491316165399</v>
      </c>
      <c r="BD82" s="545">
        <v>19132.773244689099</v>
      </c>
      <c r="BP82" s="13"/>
      <c r="BQ82" s="10" t="s">
        <v>24</v>
      </c>
      <c r="BR82" s="2" t="s">
        <v>63</v>
      </c>
      <c r="BS82" s="573">
        <v>660.47439800090297</v>
      </c>
      <c r="BT82" s="573">
        <v>1784.3793923989599</v>
      </c>
      <c r="BU82" s="575">
        <v>4572.6332623626404</v>
      </c>
      <c r="CG82" s="13"/>
      <c r="CH82" s="10" t="s">
        <v>121</v>
      </c>
      <c r="CI82" s="2" t="s">
        <v>63</v>
      </c>
      <c r="CJ82" s="603">
        <v>2184.6382668277001</v>
      </c>
      <c r="CK82" s="603">
        <v>6130.6011354460798</v>
      </c>
      <c r="CL82" s="605">
        <v>15549.8842377974</v>
      </c>
      <c r="CY82" s="13"/>
    </row>
    <row r="83" spans="17:103" x14ac:dyDescent="0.25">
      <c r="Q83" s="13"/>
      <c r="AH83" s="13"/>
      <c r="AI83" s="10" t="s">
        <v>25</v>
      </c>
      <c r="AJ83" s="2" t="s">
        <v>35</v>
      </c>
      <c r="AK83" s="513">
        <v>697.44483349641803</v>
      </c>
      <c r="AL83" s="513">
        <v>1819.0279086625601</v>
      </c>
      <c r="AM83" s="515">
        <v>4542.8980903825004</v>
      </c>
      <c r="AY83" s="13"/>
      <c r="AZ83" s="10" t="s">
        <v>122</v>
      </c>
      <c r="BA83" s="2" t="s">
        <v>35</v>
      </c>
      <c r="BB83" s="543">
        <v>2907.0567775445602</v>
      </c>
      <c r="BC83" s="543">
        <v>7247.9393138586902</v>
      </c>
      <c r="BD83" s="545">
        <v>18086.912282177502</v>
      </c>
      <c r="BP83" s="13"/>
      <c r="BQ83" s="10" t="s">
        <v>25</v>
      </c>
      <c r="BR83" s="2" t="s">
        <v>63</v>
      </c>
      <c r="BS83" s="573">
        <v>499.37875457875498</v>
      </c>
      <c r="BT83" s="573">
        <v>1467.68778998779</v>
      </c>
      <c r="BU83" s="575">
        <v>3752.3367162015202</v>
      </c>
      <c r="CG83" s="13"/>
      <c r="CH83" s="10" t="s">
        <v>122</v>
      </c>
      <c r="CI83" s="2" t="s">
        <v>63</v>
      </c>
      <c r="CJ83" s="603">
        <v>2072.6253786880402</v>
      </c>
      <c r="CK83" s="603">
        <v>5793.3243044699502</v>
      </c>
      <c r="CL83" s="605">
        <v>14700.5352150538</v>
      </c>
      <c r="CY83" s="13"/>
    </row>
    <row r="84" spans="17:103" x14ac:dyDescent="0.25">
      <c r="Q84" s="13"/>
      <c r="AH84" s="13"/>
      <c r="AI84" s="10" t="s">
        <v>26</v>
      </c>
      <c r="AJ84" s="2" t="s">
        <v>35</v>
      </c>
      <c r="AK84" s="513">
        <v>577.13024994027705</v>
      </c>
      <c r="AL84" s="513">
        <v>1576.04799303759</v>
      </c>
      <c r="AM84" s="515">
        <v>4118.6910186288096</v>
      </c>
      <c r="AY84" s="13"/>
      <c r="AZ84" s="10" t="s">
        <v>123</v>
      </c>
      <c r="BA84" s="2" t="s">
        <v>35</v>
      </c>
      <c r="BB84" s="543">
        <v>2628.2806354997902</v>
      </c>
      <c r="BC84" s="543">
        <v>6552.7187610513602</v>
      </c>
      <c r="BD84" s="545">
        <v>16145.1939089568</v>
      </c>
      <c r="BP84" s="13"/>
      <c r="BQ84" s="10" t="s">
        <v>26</v>
      </c>
      <c r="BR84" s="2" t="s">
        <v>63</v>
      </c>
      <c r="BS84" s="573">
        <v>425.59104677206801</v>
      </c>
      <c r="BT84" s="573">
        <v>1270.1538461538501</v>
      </c>
      <c r="BU84" s="575">
        <v>3386.7051056713899</v>
      </c>
      <c r="CG84" s="13"/>
      <c r="CH84" s="10" t="s">
        <v>123</v>
      </c>
      <c r="CI84" s="2" t="s">
        <v>63</v>
      </c>
      <c r="CJ84" s="603">
        <v>1935.3404234372799</v>
      </c>
      <c r="CK84" s="603">
        <v>5328.90784313725</v>
      </c>
      <c r="CL84" s="605">
        <v>13323.660010949199</v>
      </c>
      <c r="CY84" s="13"/>
    </row>
    <row r="85" spans="17:103" x14ac:dyDescent="0.25">
      <c r="Q85" s="13"/>
      <c r="AH85" s="13"/>
      <c r="AI85" s="10" t="s">
        <v>27</v>
      </c>
      <c r="AJ85" s="2" t="s">
        <v>35</v>
      </c>
      <c r="AK85" s="513">
        <v>641.60427590511802</v>
      </c>
      <c r="AL85" s="513">
        <v>1700.23496736229</v>
      </c>
      <c r="AM85" s="515">
        <v>4250.3047413793101</v>
      </c>
      <c r="AY85" s="13"/>
      <c r="AZ85" s="10" t="s">
        <v>120</v>
      </c>
      <c r="BA85" s="2" t="s">
        <v>36</v>
      </c>
      <c r="BB85" s="543">
        <v>1568.9555555555601</v>
      </c>
      <c r="BC85" s="543">
        <v>4441.6512077294701</v>
      </c>
      <c r="BD85" s="545">
        <v>11468.1724137931</v>
      </c>
      <c r="BP85" s="13"/>
      <c r="BQ85" s="10" t="s">
        <v>27</v>
      </c>
      <c r="BR85" s="2" t="s">
        <v>63</v>
      </c>
      <c r="BS85" s="573">
        <v>481.39442335720099</v>
      </c>
      <c r="BT85" s="573">
        <v>1399.49184659091</v>
      </c>
      <c r="BU85" s="575">
        <v>3563.9333824904502</v>
      </c>
      <c r="CG85" s="13"/>
      <c r="CH85" s="10" t="s">
        <v>120</v>
      </c>
      <c r="CI85" s="2" t="s">
        <v>64</v>
      </c>
      <c r="CJ85" s="603">
        <v>5443.7850627891603</v>
      </c>
      <c r="CK85" s="603">
        <v>13192.2674418605</v>
      </c>
      <c r="CL85" s="605">
        <v>33700.554222888597</v>
      </c>
      <c r="CY85" s="13"/>
    </row>
    <row r="86" spans="17:103" x14ac:dyDescent="0.25">
      <c r="Q86" s="13"/>
      <c r="AH86" s="13"/>
      <c r="AI86" s="10" t="s">
        <v>22</v>
      </c>
      <c r="AJ86" s="2" t="s">
        <v>36</v>
      </c>
      <c r="AK86" s="513">
        <v>388.245210355263</v>
      </c>
      <c r="AL86" s="513">
        <v>1186.5695970242</v>
      </c>
      <c r="AM86" s="515">
        <v>3028.5363306944</v>
      </c>
      <c r="AY86" s="13"/>
      <c r="AZ86" s="10" t="s">
        <v>121</v>
      </c>
      <c r="BA86" s="2" t="s">
        <v>36</v>
      </c>
      <c r="BB86" s="543">
        <v>846.45202173913003</v>
      </c>
      <c r="BC86" s="543">
        <v>2944.4450549450498</v>
      </c>
      <c r="BD86" s="545">
        <v>8347.5262646835909</v>
      </c>
      <c r="BP86" s="13"/>
      <c r="BQ86" s="10" t="s">
        <v>22</v>
      </c>
      <c r="BR86" s="2" t="s">
        <v>64</v>
      </c>
      <c r="BS86" s="573">
        <v>1455.6279424540701</v>
      </c>
      <c r="BT86" s="573">
        <v>3544.9711291582998</v>
      </c>
      <c r="BU86" s="575">
        <v>8289.1531533880207</v>
      </c>
      <c r="CG86" s="13"/>
      <c r="CH86" s="10" t="s">
        <v>121</v>
      </c>
      <c r="CI86" s="2" t="s">
        <v>64</v>
      </c>
      <c r="CJ86" s="603">
        <v>5238.2264044943804</v>
      </c>
      <c r="CK86" s="603">
        <v>11934.982888888901</v>
      </c>
      <c r="CL86" s="605">
        <v>28492.438695652199</v>
      </c>
      <c r="CY86" s="13"/>
    </row>
    <row r="87" spans="17:103" x14ac:dyDescent="0.25">
      <c r="Q87" s="13"/>
      <c r="AH87" s="13"/>
      <c r="AI87" s="10" t="s">
        <v>24</v>
      </c>
      <c r="AJ87" s="2" t="s">
        <v>36</v>
      </c>
      <c r="AK87" s="513">
        <v>369.82827220235203</v>
      </c>
      <c r="AL87" s="513">
        <v>1081.9926573165001</v>
      </c>
      <c r="AM87" s="515">
        <v>2811.9902028036699</v>
      </c>
      <c r="AY87" s="13"/>
      <c r="AZ87" s="10" t="s">
        <v>122</v>
      </c>
      <c r="BA87" s="2" t="s">
        <v>36</v>
      </c>
      <c r="BB87" s="543">
        <v>835.59408602150495</v>
      </c>
      <c r="BC87" s="543">
        <v>2887.7469565217398</v>
      </c>
      <c r="BD87" s="545">
        <v>8138.0458931765897</v>
      </c>
      <c r="BP87" s="13"/>
      <c r="BQ87" s="10" t="s">
        <v>24</v>
      </c>
      <c r="BR87" s="2" t="s">
        <v>64</v>
      </c>
      <c r="BS87" s="573">
        <v>1304.15862068966</v>
      </c>
      <c r="BT87" s="573">
        <v>3309.7196375498402</v>
      </c>
      <c r="BU87" s="575">
        <v>8272.4228675136092</v>
      </c>
      <c r="CG87" s="13"/>
      <c r="CH87" s="10" t="s">
        <v>122</v>
      </c>
      <c r="CI87" s="2" t="s">
        <v>64</v>
      </c>
      <c r="CJ87" s="603">
        <v>5216.3368252320497</v>
      </c>
      <c r="CK87" s="603">
        <v>11756.2574494439</v>
      </c>
      <c r="CL87" s="605">
        <v>28681.424091483601</v>
      </c>
      <c r="CY87" s="13"/>
    </row>
    <row r="88" spans="17:103" x14ac:dyDescent="0.25">
      <c r="Q88" s="13"/>
      <c r="AH88" s="13"/>
      <c r="AI88" s="10" t="s">
        <v>25</v>
      </c>
      <c r="AJ88" s="2" t="s">
        <v>36</v>
      </c>
      <c r="AK88" s="513">
        <v>196.06390147895499</v>
      </c>
      <c r="AL88" s="513">
        <v>708.16353538934197</v>
      </c>
      <c r="AM88" s="515">
        <v>2064.00763776542</v>
      </c>
      <c r="AY88" s="13"/>
      <c r="AZ88" s="11" t="s">
        <v>123</v>
      </c>
      <c r="BA88" s="4" t="s">
        <v>36</v>
      </c>
      <c r="BB88" s="542">
        <v>904.88144678027197</v>
      </c>
      <c r="BC88" s="542">
        <v>3079.5102564102599</v>
      </c>
      <c r="BD88" s="546">
        <v>8541.2989857881093</v>
      </c>
      <c r="BP88" s="13"/>
      <c r="BQ88" s="10" t="s">
        <v>25</v>
      </c>
      <c r="BR88" s="2" t="s">
        <v>64</v>
      </c>
      <c r="BS88" s="573">
        <v>1378.9849999999999</v>
      </c>
      <c r="BT88" s="573">
        <v>3208.4409035408999</v>
      </c>
      <c r="BU88" s="575">
        <v>7613.7790135396499</v>
      </c>
      <c r="CG88" s="13"/>
      <c r="CH88" s="11" t="s">
        <v>123</v>
      </c>
      <c r="CI88" s="4" t="s">
        <v>64</v>
      </c>
      <c r="CJ88" s="602">
        <v>5055.4593436454898</v>
      </c>
      <c r="CK88" s="602">
        <v>11058.5081151711</v>
      </c>
      <c r="CL88" s="606">
        <v>26165.893823809201</v>
      </c>
      <c r="CY88" s="13"/>
    </row>
    <row r="89" spans="17:103" x14ac:dyDescent="0.25">
      <c r="Q89" s="13"/>
      <c r="AH89" s="13"/>
      <c r="AI89" s="10" t="s">
        <v>26</v>
      </c>
      <c r="AJ89" s="2" t="s">
        <v>36</v>
      </c>
      <c r="AK89" s="513">
        <v>195.08092083512199</v>
      </c>
      <c r="AL89" s="513">
        <v>688.85944577162002</v>
      </c>
      <c r="AM89" s="515">
        <v>2017.57310890381</v>
      </c>
      <c r="AY89" s="13"/>
      <c r="BP89" s="13"/>
      <c r="BQ89" s="10" t="s">
        <v>26</v>
      </c>
      <c r="BR89" s="2" t="s">
        <v>64</v>
      </c>
      <c r="BS89" s="573">
        <v>1270.96398332383</v>
      </c>
      <c r="BT89" s="573">
        <v>3027.5663128361002</v>
      </c>
      <c r="BU89" s="575">
        <v>7177.2784679619899</v>
      </c>
      <c r="CG89" s="13"/>
      <c r="CY89" s="13"/>
    </row>
    <row r="90" spans="17:103" x14ac:dyDescent="0.25">
      <c r="Q90" s="13"/>
      <c r="AH90" s="13"/>
      <c r="AI90" s="11" t="s">
        <v>27</v>
      </c>
      <c r="AJ90" s="4" t="s">
        <v>36</v>
      </c>
      <c r="AK90" s="512">
        <v>220.96520410533299</v>
      </c>
      <c r="AL90" s="512">
        <v>812.74431382570901</v>
      </c>
      <c r="AM90" s="516">
        <v>2322.2974071680001</v>
      </c>
      <c r="AY90" s="13"/>
      <c r="BP90" s="13"/>
      <c r="BQ90" s="11" t="s">
        <v>27</v>
      </c>
      <c r="BR90" s="4" t="s">
        <v>64</v>
      </c>
      <c r="BS90" s="572">
        <v>1378.4229598781601</v>
      </c>
      <c r="BT90" s="572">
        <v>3123.3418513324</v>
      </c>
      <c r="BU90" s="576">
        <v>7283.3400678029802</v>
      </c>
      <c r="CG90" s="13"/>
      <c r="CY90" s="13"/>
    </row>
    <row r="91" spans="17:103" x14ac:dyDescent="0.25">
      <c r="Q91" s="13"/>
      <c r="AH91" s="13"/>
      <c r="AY91" s="13"/>
      <c r="BP91" s="13"/>
      <c r="CG91" s="13"/>
      <c r="CY91" s="13"/>
    </row>
    <row r="92" spans="17:103" x14ac:dyDescent="0.25">
      <c r="Q92" s="13"/>
      <c r="AH92" s="13"/>
      <c r="AY92" s="13"/>
      <c r="BP92" s="13"/>
      <c r="CG92" s="13"/>
      <c r="CY92" s="13"/>
    </row>
    <row r="93" spans="17:103" x14ac:dyDescent="0.25">
      <c r="Q93" s="13"/>
      <c r="AH93" s="13"/>
      <c r="AY93" s="13"/>
      <c r="BP93" s="13"/>
      <c r="CG93" s="13"/>
      <c r="CY93" s="13"/>
    </row>
    <row r="94" spans="17:103" x14ac:dyDescent="0.25">
      <c r="Q94" s="13"/>
      <c r="AH94" s="13"/>
      <c r="AY94" s="13"/>
      <c r="BP94" s="13"/>
      <c r="CG94" s="13"/>
      <c r="CY94" s="13"/>
    </row>
    <row r="95" spans="17:103" x14ac:dyDescent="0.25">
      <c r="Q95" s="13"/>
      <c r="AH95" s="13"/>
      <c r="AY95" s="13"/>
      <c r="BP95" s="13"/>
      <c r="CG95" s="13"/>
      <c r="CY95" s="13"/>
    </row>
    <row r="96" spans="17:103" x14ac:dyDescent="0.25">
      <c r="Q96" s="13"/>
      <c r="AH96" s="13"/>
      <c r="AY96" s="13"/>
      <c r="BP96" s="13"/>
      <c r="CG96" s="13"/>
      <c r="CY96" s="13"/>
    </row>
    <row r="97" spans="17:103" x14ac:dyDescent="0.25">
      <c r="Q97" s="13"/>
      <c r="AH97" s="13"/>
      <c r="AY97" s="13"/>
      <c r="BP97" s="13"/>
      <c r="CG97" s="13"/>
      <c r="CY97" s="13"/>
    </row>
    <row r="98" spans="17:103" x14ac:dyDescent="0.25">
      <c r="Q98" s="13"/>
      <c r="AH98" s="13"/>
      <c r="AY98" s="13"/>
      <c r="BP98" s="13"/>
      <c r="CG98" s="13"/>
      <c r="CY98" s="13"/>
    </row>
    <row r="99" spans="17:103" x14ac:dyDescent="0.25">
      <c r="Q99" s="13"/>
      <c r="AH99" s="13"/>
      <c r="AY99" s="13"/>
      <c r="BP99" s="13"/>
      <c r="CG99" s="13"/>
      <c r="CY99" s="13"/>
    </row>
    <row r="100" spans="17:103" x14ac:dyDescent="0.25">
      <c r="Q100" s="13"/>
      <c r="AH100" s="13"/>
      <c r="AY100" s="13"/>
      <c r="BP100" s="13"/>
      <c r="CG100" s="13"/>
      <c r="CY100" s="13"/>
    </row>
    <row r="101" spans="17:103" x14ac:dyDescent="0.25">
      <c r="Q101" s="13"/>
      <c r="AH101" s="13"/>
      <c r="AY101" s="13"/>
      <c r="BP101" s="13"/>
      <c r="CG101" s="13"/>
      <c r="CY101" s="13"/>
    </row>
    <row r="102" spans="17:103" x14ac:dyDescent="0.25">
      <c r="Q102" s="13"/>
      <c r="AH102" s="13"/>
      <c r="AY102" s="13"/>
      <c r="BP102" s="13"/>
      <c r="CG102" s="13"/>
      <c r="CY102" s="13"/>
    </row>
    <row r="103" spans="17:103" x14ac:dyDescent="0.25">
      <c r="Q103" s="13"/>
      <c r="AH103" s="13"/>
      <c r="AY103" s="13"/>
      <c r="BP103" s="13"/>
      <c r="CG103" s="13"/>
      <c r="CY103" s="13"/>
    </row>
    <row r="104" spans="17:103" x14ac:dyDescent="0.25">
      <c r="Q104" s="13"/>
      <c r="AH104" s="13"/>
      <c r="AY104" s="13"/>
      <c r="BP104" s="13"/>
      <c r="CG104" s="13"/>
      <c r="CY104" s="13"/>
    </row>
    <row r="105" spans="17:103" x14ac:dyDescent="0.25">
      <c r="Q105" s="13"/>
      <c r="AH105" s="13"/>
      <c r="AY105" s="13"/>
      <c r="BP105" s="13"/>
      <c r="CG105" s="13"/>
      <c r="CY105" s="13"/>
    </row>
    <row r="106" spans="17:103" x14ac:dyDescent="0.25">
      <c r="Q106" s="13"/>
      <c r="AH106" s="13"/>
      <c r="AY106" s="13"/>
      <c r="BP106" s="13"/>
      <c r="CG106" s="13"/>
      <c r="CY106" s="13"/>
    </row>
    <row r="107" spans="17:103" x14ac:dyDescent="0.25">
      <c r="Q107" s="13"/>
      <c r="AH107" s="13"/>
      <c r="AY107" s="13"/>
      <c r="BP107" s="13"/>
      <c r="CG107" s="13"/>
      <c r="CY107" s="13"/>
    </row>
    <row r="108" spans="17:103" x14ac:dyDescent="0.25">
      <c r="Q108" s="13"/>
      <c r="AH108" s="13"/>
      <c r="AY108" s="13"/>
      <c r="BP108" s="13"/>
      <c r="CG108" s="13"/>
      <c r="CY108" s="13"/>
    </row>
    <row r="109" spans="17:103" x14ac:dyDescent="0.25">
      <c r="Q109" s="13"/>
      <c r="AH109" s="13"/>
      <c r="AY109" s="13"/>
      <c r="BP109" s="13"/>
      <c r="CG109" s="13"/>
      <c r="CY109" s="13"/>
    </row>
    <row r="110" spans="17:103" x14ac:dyDescent="0.25">
      <c r="Q110" s="13"/>
      <c r="AH110" s="13"/>
      <c r="AY110" s="13"/>
      <c r="BP110" s="13"/>
      <c r="CG110" s="13"/>
      <c r="CY110" s="13"/>
    </row>
    <row r="111" spans="17:103" x14ac:dyDescent="0.25">
      <c r="Q111" s="13"/>
      <c r="AH111" s="13"/>
      <c r="AY111" s="13"/>
      <c r="BP111" s="13"/>
      <c r="CG111" s="13"/>
      <c r="CY111" s="13"/>
    </row>
    <row r="112" spans="17:103" x14ac:dyDescent="0.25">
      <c r="Q112" s="13"/>
      <c r="AH112" s="13"/>
      <c r="AY112" s="13"/>
      <c r="BP112" s="13"/>
      <c r="CG112" s="13"/>
      <c r="CY112" s="13"/>
    </row>
    <row r="113" spans="17:103" x14ac:dyDescent="0.25">
      <c r="Q113" s="13"/>
      <c r="AH113" s="13"/>
      <c r="AY113" s="13"/>
      <c r="BP113" s="13"/>
      <c r="CG113" s="13"/>
      <c r="CY113" s="13"/>
    </row>
    <row r="114" spans="17:103" x14ac:dyDescent="0.25">
      <c r="Q114" s="13"/>
      <c r="AH114" s="13"/>
      <c r="AY114" s="13"/>
      <c r="BP114" s="13"/>
      <c r="CG114" s="13"/>
      <c r="CY114" s="13"/>
    </row>
    <row r="115" spans="17:103" ht="15.75" x14ac:dyDescent="0.25">
      <c r="Q115" s="13"/>
      <c r="AH115" s="13"/>
      <c r="AI115" s="8" t="s">
        <v>395</v>
      </c>
      <c r="AO115" s="8" t="s">
        <v>761</v>
      </c>
      <c r="AY115" s="13"/>
      <c r="AZ115" s="8" t="s">
        <v>400</v>
      </c>
      <c r="BF115" s="8" t="s">
        <v>420</v>
      </c>
      <c r="BP115" s="13"/>
      <c r="BQ115" s="8" t="s">
        <v>405</v>
      </c>
      <c r="BW115" s="8" t="s">
        <v>425</v>
      </c>
      <c r="CG115" s="13"/>
      <c r="CH115" s="8" t="s">
        <v>410</v>
      </c>
      <c r="CN115" s="8" t="s">
        <v>430</v>
      </c>
      <c r="CY115" s="13"/>
    </row>
    <row r="116" spans="17:103" x14ac:dyDescent="0.25">
      <c r="Q116" s="13"/>
      <c r="AH116" s="13"/>
      <c r="AI116" s="2" t="s">
        <v>29</v>
      </c>
      <c r="AJ116" s="2"/>
      <c r="AK116" s="2"/>
      <c r="AL116" s="2"/>
      <c r="AM116" s="2"/>
      <c r="AY116" s="13"/>
      <c r="AZ116" s="2" t="s">
        <v>29</v>
      </c>
      <c r="BA116" s="2"/>
      <c r="BB116" s="2"/>
      <c r="BC116" s="2"/>
      <c r="BD116" s="2"/>
      <c r="BP116" s="13"/>
      <c r="BQ116" s="2" t="s">
        <v>29</v>
      </c>
      <c r="BR116" s="2"/>
      <c r="BS116" s="2"/>
      <c r="BT116" s="2"/>
      <c r="BU116" s="2"/>
      <c r="CG116" s="13"/>
      <c r="CH116" s="2" t="s">
        <v>29</v>
      </c>
      <c r="CI116" s="2"/>
      <c r="CJ116" s="2"/>
      <c r="CK116" s="2"/>
      <c r="CL116" s="2"/>
      <c r="CY116" s="13"/>
    </row>
    <row r="117" spans="17:103" x14ac:dyDescent="0.25">
      <c r="Q117" s="13"/>
      <c r="AH117" s="13"/>
      <c r="AI117" s="9" t="s">
        <v>17</v>
      </c>
      <c r="AJ117" s="12" t="s">
        <v>34</v>
      </c>
      <c r="AK117" s="517" t="s">
        <v>19</v>
      </c>
      <c r="AL117" s="517" t="s">
        <v>20</v>
      </c>
      <c r="AM117" s="520" t="s">
        <v>21</v>
      </c>
      <c r="AY117" s="13"/>
      <c r="AZ117" s="9" t="s">
        <v>17</v>
      </c>
      <c r="BA117" s="12" t="s">
        <v>34</v>
      </c>
      <c r="BB117" s="547" t="s">
        <v>19</v>
      </c>
      <c r="BC117" s="547" t="s">
        <v>20</v>
      </c>
      <c r="BD117" s="550" t="s">
        <v>21</v>
      </c>
      <c r="BP117" s="13"/>
      <c r="BQ117" s="9" t="s">
        <v>17</v>
      </c>
      <c r="BR117" s="12" t="s">
        <v>34</v>
      </c>
      <c r="BS117" s="577" t="s">
        <v>19</v>
      </c>
      <c r="BT117" s="577" t="s">
        <v>20</v>
      </c>
      <c r="BU117" s="580" t="s">
        <v>21</v>
      </c>
      <c r="CG117" s="13"/>
      <c r="CH117" s="9" t="s">
        <v>17</v>
      </c>
      <c r="CI117" s="12" t="s">
        <v>34</v>
      </c>
      <c r="CJ117" s="607" t="s">
        <v>19</v>
      </c>
      <c r="CK117" s="607" t="s">
        <v>20</v>
      </c>
      <c r="CL117" s="610" t="s">
        <v>21</v>
      </c>
      <c r="CY117" s="13"/>
    </row>
    <row r="118" spans="17:103" x14ac:dyDescent="0.25">
      <c r="Q118" s="13"/>
      <c r="AH118" s="13"/>
      <c r="AI118" s="9" t="s">
        <v>22</v>
      </c>
      <c r="AJ118" s="12" t="s">
        <v>35</v>
      </c>
      <c r="AK118" s="517">
        <v>357.42356420753202</v>
      </c>
      <c r="AL118" s="517">
        <v>1411.9761453522401</v>
      </c>
      <c r="AM118" s="520">
        <v>3872.7023397950402</v>
      </c>
      <c r="AY118" s="13"/>
      <c r="AZ118" s="9" t="s">
        <v>120</v>
      </c>
      <c r="BA118" s="12" t="s">
        <v>35</v>
      </c>
      <c r="BB118" s="547">
        <v>1584.4552165592099</v>
      </c>
      <c r="BC118" s="547">
        <v>5478.9440781440799</v>
      </c>
      <c r="BD118" s="550">
        <v>14841.2107333891</v>
      </c>
      <c r="BP118" s="13"/>
      <c r="BQ118" s="9" t="s">
        <v>22</v>
      </c>
      <c r="BR118" s="12" t="s">
        <v>63</v>
      </c>
      <c r="BS118" s="577">
        <v>262.216944740043</v>
      </c>
      <c r="BT118" s="577">
        <v>1091.7452975639901</v>
      </c>
      <c r="BU118" s="580">
        <v>3255.3965854365501</v>
      </c>
      <c r="CG118" s="13"/>
      <c r="CH118" s="9" t="s">
        <v>120</v>
      </c>
      <c r="CI118" s="12" t="s">
        <v>63</v>
      </c>
      <c r="CJ118" s="607">
        <v>1179.34359082843</v>
      </c>
      <c r="CK118" s="607">
        <v>4472.2692942964004</v>
      </c>
      <c r="CL118" s="610">
        <v>12636.5130190523</v>
      </c>
      <c r="CY118" s="13"/>
    </row>
    <row r="119" spans="17:103" x14ac:dyDescent="0.25">
      <c r="Q119" s="13"/>
      <c r="AH119" s="13"/>
      <c r="AI119" s="10" t="s">
        <v>24</v>
      </c>
      <c r="AJ119" s="2" t="s">
        <v>35</v>
      </c>
      <c r="AK119" s="519">
        <v>331.2</v>
      </c>
      <c r="AL119" s="519">
        <v>1331.4655555555601</v>
      </c>
      <c r="AM119" s="521">
        <v>3574.7422979340299</v>
      </c>
      <c r="AY119" s="13"/>
      <c r="AZ119" s="10" t="s">
        <v>121</v>
      </c>
      <c r="BA119" s="2" t="s">
        <v>35</v>
      </c>
      <c r="BB119" s="549">
        <v>1643.3640957446801</v>
      </c>
      <c r="BC119" s="549">
        <v>5297.2096183656904</v>
      </c>
      <c r="BD119" s="551">
        <v>14020.715495955101</v>
      </c>
      <c r="BP119" s="13"/>
      <c r="BQ119" s="10" t="s">
        <v>24</v>
      </c>
      <c r="BR119" s="2" t="s">
        <v>63</v>
      </c>
      <c r="BS119" s="579">
        <v>240.87252964426901</v>
      </c>
      <c r="BT119" s="579">
        <v>1012.66666666667</v>
      </c>
      <c r="BU119" s="581">
        <v>2964.1666666666702</v>
      </c>
      <c r="CG119" s="13"/>
      <c r="CH119" s="10" t="s">
        <v>121</v>
      </c>
      <c r="CI119" s="2" t="s">
        <v>63</v>
      </c>
      <c r="CJ119" s="609">
        <v>1226.9881720430101</v>
      </c>
      <c r="CK119" s="609">
        <v>4273.7884356790701</v>
      </c>
      <c r="CL119" s="611">
        <v>11738.275001235699</v>
      </c>
      <c r="CY119" s="13"/>
    </row>
    <row r="120" spans="17:103" x14ac:dyDescent="0.25">
      <c r="Q120" s="13"/>
      <c r="AH120" s="13"/>
      <c r="AI120" s="10" t="s">
        <v>25</v>
      </c>
      <c r="AJ120" s="2" t="s">
        <v>35</v>
      </c>
      <c r="AK120" s="519">
        <v>328.89281111929301</v>
      </c>
      <c r="AL120" s="519">
        <v>1235.4341314365799</v>
      </c>
      <c r="AM120" s="521">
        <v>3355.3211767399298</v>
      </c>
      <c r="AY120" s="13"/>
      <c r="AZ120" s="10" t="s">
        <v>122</v>
      </c>
      <c r="BA120" s="2" t="s">
        <v>35</v>
      </c>
      <c r="BB120" s="549">
        <v>1469.3113313174199</v>
      </c>
      <c r="BC120" s="549">
        <v>4843.4450250836098</v>
      </c>
      <c r="BD120" s="551">
        <v>12713.392796033</v>
      </c>
      <c r="BP120" s="13"/>
      <c r="BQ120" s="10" t="s">
        <v>25</v>
      </c>
      <c r="BR120" s="2" t="s">
        <v>63</v>
      </c>
      <c r="BS120" s="579">
        <v>237.79300958391701</v>
      </c>
      <c r="BT120" s="579">
        <v>971.23780372448198</v>
      </c>
      <c r="BU120" s="581">
        <v>2771.0145402349199</v>
      </c>
      <c r="CG120" s="13"/>
      <c r="CH120" s="10" t="s">
        <v>122</v>
      </c>
      <c r="CI120" s="2" t="s">
        <v>63</v>
      </c>
      <c r="CJ120" s="609">
        <v>1073.4486092382199</v>
      </c>
      <c r="CK120" s="609">
        <v>3784.3798706632801</v>
      </c>
      <c r="CL120" s="611">
        <v>10372.4858695653</v>
      </c>
      <c r="CY120" s="13"/>
    </row>
    <row r="121" spans="17:103" x14ac:dyDescent="0.25">
      <c r="Q121" s="13"/>
      <c r="AH121" s="13"/>
      <c r="AI121" s="10" t="s">
        <v>26</v>
      </c>
      <c r="AJ121" s="2" t="s">
        <v>35</v>
      </c>
      <c r="AK121" s="519">
        <v>312.41859290135199</v>
      </c>
      <c r="AL121" s="519">
        <v>1134.38304392237</v>
      </c>
      <c r="AM121" s="521">
        <v>3052.98888888889</v>
      </c>
      <c r="AY121" s="13"/>
      <c r="AZ121" s="10" t="s">
        <v>123</v>
      </c>
      <c r="BA121" s="2" t="s">
        <v>35</v>
      </c>
      <c r="BB121" s="549">
        <v>1466.8040107899401</v>
      </c>
      <c r="BC121" s="549">
        <v>4745.1244186046497</v>
      </c>
      <c r="BD121" s="551">
        <v>12296.947599786199</v>
      </c>
      <c r="BP121" s="13"/>
      <c r="BQ121" s="10" t="s">
        <v>26</v>
      </c>
      <c r="BR121" s="2" t="s">
        <v>63</v>
      </c>
      <c r="BS121" s="579">
        <v>223.02366383616399</v>
      </c>
      <c r="BT121" s="579">
        <v>876.66162489196199</v>
      </c>
      <c r="BU121" s="581">
        <v>2477.0993589743598</v>
      </c>
      <c r="CG121" s="13"/>
      <c r="CH121" s="10" t="s">
        <v>123</v>
      </c>
      <c r="CI121" s="2" t="s">
        <v>63</v>
      </c>
      <c r="CJ121" s="609">
        <v>1060.303994313</v>
      </c>
      <c r="CK121" s="609">
        <v>3718.5008350478902</v>
      </c>
      <c r="CL121" s="611">
        <v>10031.837271062301</v>
      </c>
      <c r="CY121" s="13"/>
    </row>
    <row r="122" spans="17:103" x14ac:dyDescent="0.25">
      <c r="Q122" s="13"/>
      <c r="AH122" s="13"/>
      <c r="AI122" s="10" t="s">
        <v>27</v>
      </c>
      <c r="AJ122" s="2" t="s">
        <v>35</v>
      </c>
      <c r="AK122" s="519">
        <v>311.58632286722599</v>
      </c>
      <c r="AL122" s="519">
        <v>1168.13313108287</v>
      </c>
      <c r="AM122" s="521">
        <v>3155.5489308451902</v>
      </c>
      <c r="AY122" s="13"/>
      <c r="AZ122" s="10" t="s">
        <v>120</v>
      </c>
      <c r="BA122" s="2" t="s">
        <v>36</v>
      </c>
      <c r="BB122" s="549">
        <v>487.58924268502602</v>
      </c>
      <c r="BC122" s="549">
        <v>2007.8560678452</v>
      </c>
      <c r="BD122" s="551">
        <v>6516.5687758478098</v>
      </c>
      <c r="BP122" s="13"/>
      <c r="BQ122" s="10" t="s">
        <v>27</v>
      </c>
      <c r="BR122" s="2" t="s">
        <v>63</v>
      </c>
      <c r="BS122" s="579">
        <v>214.78131085221199</v>
      </c>
      <c r="BT122" s="579">
        <v>885.78112522686001</v>
      </c>
      <c r="BU122" s="581">
        <v>2512.4594707903798</v>
      </c>
      <c r="CG122" s="13"/>
      <c r="CH122" s="10" t="s">
        <v>120</v>
      </c>
      <c r="CI122" s="2" t="s">
        <v>64</v>
      </c>
      <c r="CJ122" s="609">
        <v>2586.7640225453902</v>
      </c>
      <c r="CK122" s="609">
        <v>7041.6495594939097</v>
      </c>
      <c r="CL122" s="611">
        <v>15780.347589904401</v>
      </c>
      <c r="CY122" s="13"/>
    </row>
    <row r="123" spans="17:103" x14ac:dyDescent="0.25">
      <c r="Q123" s="13"/>
      <c r="AH123" s="13"/>
      <c r="AI123" s="10" t="s">
        <v>22</v>
      </c>
      <c r="AJ123" s="2" t="s">
        <v>36</v>
      </c>
      <c r="AK123" s="519">
        <v>102.062252551028</v>
      </c>
      <c r="AL123" s="519">
        <v>456.30022449927299</v>
      </c>
      <c r="AM123" s="521">
        <v>1597.4742012504501</v>
      </c>
      <c r="AY123" s="13"/>
      <c r="AZ123" s="10" t="s">
        <v>121</v>
      </c>
      <c r="BA123" s="2" t="s">
        <v>36</v>
      </c>
      <c r="BB123" s="549">
        <v>518.07880434782601</v>
      </c>
      <c r="BC123" s="549">
        <v>1898.90566238528</v>
      </c>
      <c r="BD123" s="551">
        <v>5930.5866299109202</v>
      </c>
      <c r="BP123" s="13"/>
      <c r="BQ123" s="10" t="s">
        <v>22</v>
      </c>
      <c r="BR123" s="2" t="s">
        <v>64</v>
      </c>
      <c r="BS123" s="579">
        <v>805.254487179487</v>
      </c>
      <c r="BT123" s="579">
        <v>2107.5884969003801</v>
      </c>
      <c r="BU123" s="581">
        <v>5141.57132798574</v>
      </c>
      <c r="CG123" s="13"/>
      <c r="CH123" s="10" t="s">
        <v>121</v>
      </c>
      <c r="CI123" s="2" t="s">
        <v>64</v>
      </c>
      <c r="CJ123" s="609">
        <v>2581.5741666666599</v>
      </c>
      <c r="CK123" s="609">
        <v>7014.1436953807697</v>
      </c>
      <c r="CL123" s="611">
        <v>18020.067009713199</v>
      </c>
      <c r="CY123" s="13"/>
    </row>
    <row r="124" spans="17:103" x14ac:dyDescent="0.25">
      <c r="Q124" s="13"/>
      <c r="AH124" s="13"/>
      <c r="AI124" s="10" t="s">
        <v>24</v>
      </c>
      <c r="AJ124" s="2" t="s">
        <v>36</v>
      </c>
      <c r="AK124" s="519">
        <v>94.475457875457806</v>
      </c>
      <c r="AL124" s="519">
        <v>432.21879382889199</v>
      </c>
      <c r="AM124" s="521">
        <v>1483.5713191489299</v>
      </c>
      <c r="AY124" s="13"/>
      <c r="AZ124" s="10" t="s">
        <v>122</v>
      </c>
      <c r="BA124" s="2" t="s">
        <v>36</v>
      </c>
      <c r="BB124" s="549">
        <v>528.92656268462702</v>
      </c>
      <c r="BC124" s="549">
        <v>1905.4167009026601</v>
      </c>
      <c r="BD124" s="551">
        <v>5817.62454007221</v>
      </c>
      <c r="BP124" s="13"/>
      <c r="BQ124" s="10" t="s">
        <v>24</v>
      </c>
      <c r="BR124" s="2" t="s">
        <v>64</v>
      </c>
      <c r="BS124" s="579">
        <v>654.698300552104</v>
      </c>
      <c r="BT124" s="579">
        <v>2144.8346349745302</v>
      </c>
      <c r="BU124" s="581">
        <v>4700.2075574978398</v>
      </c>
      <c r="CG124" s="13"/>
      <c r="CH124" s="10" t="s">
        <v>122</v>
      </c>
      <c r="CI124" s="2" t="s">
        <v>64</v>
      </c>
      <c r="CJ124" s="609">
        <v>2653.5684498611099</v>
      </c>
      <c r="CK124" s="609">
        <v>7150.31228381643</v>
      </c>
      <c r="CL124" s="611">
        <v>17518.4906663685</v>
      </c>
      <c r="CY124" s="13"/>
    </row>
    <row r="125" spans="17:103" x14ac:dyDescent="0.25">
      <c r="Q125" s="13"/>
      <c r="AH125" s="13"/>
      <c r="AI125" s="10" t="s">
        <v>25</v>
      </c>
      <c r="AJ125" s="2" t="s">
        <v>36</v>
      </c>
      <c r="AK125" s="519">
        <v>100.670774435182</v>
      </c>
      <c r="AL125" s="519">
        <v>417.22205551387799</v>
      </c>
      <c r="AM125" s="521">
        <v>1414.3347826086999</v>
      </c>
      <c r="AY125" s="13"/>
      <c r="AZ125" s="11" t="s">
        <v>123</v>
      </c>
      <c r="BA125" s="4" t="s">
        <v>36</v>
      </c>
      <c r="BB125" s="548">
        <v>578.84173391812897</v>
      </c>
      <c r="BC125" s="548">
        <v>2106.04545454545</v>
      </c>
      <c r="BD125" s="552">
        <v>6273.4866111111096</v>
      </c>
      <c r="BP125" s="13"/>
      <c r="BQ125" s="10" t="s">
        <v>25</v>
      </c>
      <c r="BR125" s="2" t="s">
        <v>64</v>
      </c>
      <c r="BS125" s="579">
        <v>660.45410036719704</v>
      </c>
      <c r="BT125" s="579">
        <v>1979.6255555555599</v>
      </c>
      <c r="BU125" s="581">
        <v>4965.8348803126501</v>
      </c>
      <c r="CG125" s="13"/>
      <c r="CH125" s="11" t="s">
        <v>123</v>
      </c>
      <c r="CI125" s="4" t="s">
        <v>64</v>
      </c>
      <c r="CJ125" s="608">
        <v>2804.7374847374799</v>
      </c>
      <c r="CK125" s="608">
        <v>7091.9465555555598</v>
      </c>
      <c r="CL125" s="612">
        <v>17777.985164835201</v>
      </c>
      <c r="CY125" s="13"/>
    </row>
    <row r="126" spans="17:103" x14ac:dyDescent="0.25">
      <c r="Q126" s="13"/>
      <c r="AH126" s="13"/>
      <c r="AI126" s="10" t="s">
        <v>26</v>
      </c>
      <c r="AJ126" s="2" t="s">
        <v>36</v>
      </c>
      <c r="AK126" s="519">
        <v>119.299700132898</v>
      </c>
      <c r="AL126" s="519">
        <v>473.34004329004301</v>
      </c>
      <c r="AM126" s="521">
        <v>1525.2654936461399</v>
      </c>
      <c r="AY126" s="13"/>
      <c r="BP126" s="13"/>
      <c r="BQ126" s="10" t="s">
        <v>26</v>
      </c>
      <c r="BR126" s="2" t="s">
        <v>64</v>
      </c>
      <c r="BS126" s="579">
        <v>680.68391304347801</v>
      </c>
      <c r="BT126" s="579">
        <v>1902.944</v>
      </c>
      <c r="BU126" s="581">
        <v>4661.9687362637396</v>
      </c>
      <c r="CG126" s="13"/>
      <c r="CY126" s="13"/>
    </row>
    <row r="127" spans="17:103" x14ac:dyDescent="0.25">
      <c r="Q127" s="13"/>
      <c r="AH127" s="13"/>
      <c r="AI127" s="11" t="s">
        <v>27</v>
      </c>
      <c r="AJ127" s="4" t="s">
        <v>36</v>
      </c>
      <c r="AK127" s="518">
        <v>117.566833333334</v>
      </c>
      <c r="AL127" s="518">
        <v>485.75366584761002</v>
      </c>
      <c r="AM127" s="522">
        <v>1683.1027203936401</v>
      </c>
      <c r="AY127" s="13"/>
      <c r="BP127" s="13"/>
      <c r="BQ127" s="11" t="s">
        <v>27</v>
      </c>
      <c r="BR127" s="4" t="s">
        <v>64</v>
      </c>
      <c r="BS127" s="578">
        <v>740.47009944823196</v>
      </c>
      <c r="BT127" s="578">
        <v>2022.0407133333299</v>
      </c>
      <c r="BU127" s="582">
        <v>4907.3838414634201</v>
      </c>
      <c r="CG127" s="13"/>
      <c r="CY127" s="13"/>
    </row>
    <row r="128" spans="17:103" x14ac:dyDescent="0.25">
      <c r="Q128" s="13"/>
      <c r="AH128" s="13"/>
      <c r="AY128" s="13"/>
      <c r="BP128" s="13"/>
      <c r="CG128" s="13"/>
      <c r="CY128" s="13"/>
    </row>
    <row r="129" spans="17:103" x14ac:dyDescent="0.25">
      <c r="Q129" s="13"/>
      <c r="AH129" s="13"/>
      <c r="AY129" s="13"/>
      <c r="BP129" s="13"/>
      <c r="CG129" s="13"/>
      <c r="CY129" s="13"/>
    </row>
    <row r="130" spans="17:103" x14ac:dyDescent="0.25">
      <c r="Q130" s="13"/>
      <c r="AH130" s="13"/>
      <c r="AY130" s="13"/>
      <c r="BP130" s="13"/>
      <c r="CG130" s="13"/>
      <c r="CY130" s="13"/>
    </row>
    <row r="152" spans="35:92" ht="15.75" x14ac:dyDescent="0.25">
      <c r="AI152" s="8" t="s">
        <v>396</v>
      </c>
      <c r="AO152" s="8" t="s">
        <v>416</v>
      </c>
      <c r="AZ152" s="8" t="s">
        <v>401</v>
      </c>
      <c r="BF152" s="8" t="s">
        <v>421</v>
      </c>
      <c r="BQ152" s="8" t="s">
        <v>406</v>
      </c>
      <c r="BW152" s="8" t="s">
        <v>426</v>
      </c>
      <c r="CH152" s="8" t="s">
        <v>411</v>
      </c>
      <c r="CN152" s="8" t="s">
        <v>431</v>
      </c>
    </row>
    <row r="153" spans="35:92" x14ac:dyDescent="0.25">
      <c r="AI153" s="2" t="s">
        <v>30</v>
      </c>
      <c r="AJ153" s="2"/>
      <c r="AK153" s="2"/>
      <c r="AL153" s="2"/>
      <c r="AM153" s="2"/>
      <c r="AZ153" s="2" t="s">
        <v>30</v>
      </c>
      <c r="BA153" s="2"/>
      <c r="BB153" s="2"/>
      <c r="BC153" s="2"/>
      <c r="BD153" s="2"/>
      <c r="BQ153" s="2" t="s">
        <v>30</v>
      </c>
      <c r="BR153" s="2"/>
      <c r="BS153" s="2"/>
      <c r="BT153" s="2"/>
      <c r="BU153" s="2"/>
      <c r="CH153" s="2" t="s">
        <v>30</v>
      </c>
      <c r="CI153" s="2"/>
      <c r="CJ153" s="2"/>
      <c r="CK153" s="2"/>
      <c r="CL153" s="2"/>
    </row>
    <row r="154" spans="35:92" x14ac:dyDescent="0.25">
      <c r="AI154" s="9" t="s">
        <v>17</v>
      </c>
      <c r="AJ154" s="12" t="s">
        <v>34</v>
      </c>
      <c r="AK154" s="523" t="s">
        <v>19</v>
      </c>
      <c r="AL154" s="523" t="s">
        <v>20</v>
      </c>
      <c r="AM154" s="526" t="s">
        <v>21</v>
      </c>
      <c r="AZ154" s="9" t="s">
        <v>17</v>
      </c>
      <c r="BA154" s="12" t="s">
        <v>34</v>
      </c>
      <c r="BB154" s="553" t="s">
        <v>19</v>
      </c>
      <c r="BC154" s="553" t="s">
        <v>20</v>
      </c>
      <c r="BD154" s="556" t="s">
        <v>21</v>
      </c>
      <c r="BQ154" s="9" t="s">
        <v>17</v>
      </c>
      <c r="BR154" s="12" t="s">
        <v>34</v>
      </c>
      <c r="BS154" s="583" t="s">
        <v>19</v>
      </c>
      <c r="BT154" s="583" t="s">
        <v>20</v>
      </c>
      <c r="BU154" s="586" t="s">
        <v>21</v>
      </c>
      <c r="CH154" s="9" t="s">
        <v>17</v>
      </c>
      <c r="CI154" s="12" t="s">
        <v>34</v>
      </c>
      <c r="CJ154" s="613" t="s">
        <v>19</v>
      </c>
      <c r="CK154" s="613" t="s">
        <v>20</v>
      </c>
      <c r="CL154" s="616" t="s">
        <v>21</v>
      </c>
    </row>
    <row r="155" spans="35:92" x14ac:dyDescent="0.25">
      <c r="AI155" s="9" t="s">
        <v>22</v>
      </c>
      <c r="AJ155" s="12" t="s">
        <v>35</v>
      </c>
      <c r="AK155" s="523">
        <v>782.61853932584199</v>
      </c>
      <c r="AL155" s="523">
        <v>2035.86407168756</v>
      </c>
      <c r="AM155" s="526">
        <v>4909.5269939554801</v>
      </c>
      <c r="AZ155" s="9" t="s">
        <v>120</v>
      </c>
      <c r="BA155" s="12" t="s">
        <v>35</v>
      </c>
      <c r="BB155" s="553">
        <v>3513.28672557139</v>
      </c>
      <c r="BC155" s="553">
        <v>8938.8666666666595</v>
      </c>
      <c r="BD155" s="556">
        <v>21637.599617918298</v>
      </c>
      <c r="BQ155" s="9" t="s">
        <v>22</v>
      </c>
      <c r="BR155" s="12" t="s">
        <v>63</v>
      </c>
      <c r="BS155" s="583">
        <v>685.14146279731006</v>
      </c>
      <c r="BT155" s="583">
        <v>1809.9906064111999</v>
      </c>
      <c r="BU155" s="586">
        <v>4509.4265820386499</v>
      </c>
      <c r="CH155" s="9" t="s">
        <v>120</v>
      </c>
      <c r="CI155" s="12" t="s">
        <v>63</v>
      </c>
      <c r="CJ155" s="613">
        <v>3051.43434939092</v>
      </c>
      <c r="CK155" s="613">
        <v>8052.8898558848396</v>
      </c>
      <c r="CL155" s="616">
        <v>19193.113907994401</v>
      </c>
    </row>
    <row r="156" spans="35:92" x14ac:dyDescent="0.25">
      <c r="AI156" s="10" t="s">
        <v>24</v>
      </c>
      <c r="AJ156" s="2" t="s">
        <v>35</v>
      </c>
      <c r="AK156" s="525">
        <v>726.70070755857103</v>
      </c>
      <c r="AL156" s="525">
        <v>1913.35401414854</v>
      </c>
      <c r="AM156" s="527">
        <v>4807.3820723724903</v>
      </c>
      <c r="AZ156" s="10" t="s">
        <v>121</v>
      </c>
      <c r="BA156" s="2" t="s">
        <v>35</v>
      </c>
      <c r="BB156" s="555">
        <v>3566.6507739938102</v>
      </c>
      <c r="BC156" s="555">
        <v>8856.6954022988502</v>
      </c>
      <c r="BD156" s="557">
        <v>22363.161652772698</v>
      </c>
      <c r="BQ156" s="10" t="s">
        <v>24</v>
      </c>
      <c r="BR156" s="2" t="s">
        <v>63</v>
      </c>
      <c r="BS156" s="585">
        <v>627.48944014380004</v>
      </c>
      <c r="BT156" s="585">
        <v>1739.2264966201101</v>
      </c>
      <c r="BU156" s="587">
        <v>4443.1482176652298</v>
      </c>
      <c r="CH156" s="10" t="s">
        <v>121</v>
      </c>
      <c r="CI156" s="2" t="s">
        <v>63</v>
      </c>
      <c r="CJ156" s="615">
        <v>3050.8182677537502</v>
      </c>
      <c r="CK156" s="615">
        <v>7842.74074074074</v>
      </c>
      <c r="CL156" s="617">
        <v>20186.792937399699</v>
      </c>
    </row>
    <row r="157" spans="35:92" x14ac:dyDescent="0.25">
      <c r="AI157" s="10" t="s">
        <v>25</v>
      </c>
      <c r="AJ157" s="2" t="s">
        <v>35</v>
      </c>
      <c r="AK157" s="525">
        <v>719.36912087912106</v>
      </c>
      <c r="AL157" s="525">
        <v>1812.4276288659801</v>
      </c>
      <c r="AM157" s="527">
        <v>4614</v>
      </c>
      <c r="AZ157" s="10" t="s">
        <v>122</v>
      </c>
      <c r="BA157" s="2" t="s">
        <v>35</v>
      </c>
      <c r="BB157" s="555">
        <v>3457.3021088968098</v>
      </c>
      <c r="BC157" s="555">
        <v>8368.3748524474995</v>
      </c>
      <c r="BD157" s="557">
        <v>20958.3557329428</v>
      </c>
      <c r="BQ157" s="10" t="s">
        <v>25</v>
      </c>
      <c r="BR157" s="2" t="s">
        <v>63</v>
      </c>
      <c r="BS157" s="585">
        <v>617.94356007480098</v>
      </c>
      <c r="BT157" s="585">
        <v>1622.7285793731101</v>
      </c>
      <c r="BU157" s="587">
        <v>4154.7188482807496</v>
      </c>
      <c r="CH157" s="10" t="s">
        <v>122</v>
      </c>
      <c r="CI157" s="2" t="s">
        <v>63</v>
      </c>
      <c r="CJ157" s="615">
        <v>2954.5597902097902</v>
      </c>
      <c r="CK157" s="615">
        <v>7447.9434162694397</v>
      </c>
      <c r="CL157" s="617">
        <v>18639.7834765185</v>
      </c>
    </row>
    <row r="158" spans="35:92" x14ac:dyDescent="0.25">
      <c r="AI158" s="10" t="s">
        <v>26</v>
      </c>
      <c r="AJ158" s="2" t="s">
        <v>35</v>
      </c>
      <c r="AK158" s="525">
        <v>709.40811849001102</v>
      </c>
      <c r="AL158" s="525">
        <v>1760.00297619048</v>
      </c>
      <c r="AM158" s="527">
        <v>4485.16103274121</v>
      </c>
      <c r="AZ158" s="10" t="s">
        <v>123</v>
      </c>
      <c r="BA158" s="2" t="s">
        <v>35</v>
      </c>
      <c r="BB158" s="555">
        <v>3286.55996128789</v>
      </c>
      <c r="BC158" s="555">
        <v>7757.9053911205101</v>
      </c>
      <c r="BD158" s="557">
        <v>18700.753705841998</v>
      </c>
      <c r="BQ158" s="10" t="s">
        <v>26</v>
      </c>
      <c r="BR158" s="2" t="s">
        <v>63</v>
      </c>
      <c r="BS158" s="585">
        <v>618.09210261297699</v>
      </c>
      <c r="BT158" s="585">
        <v>1586.47386968304</v>
      </c>
      <c r="BU158" s="587">
        <v>4037.87093820158</v>
      </c>
      <c r="CH158" s="10" t="s">
        <v>123</v>
      </c>
      <c r="CI158" s="2" t="s">
        <v>63</v>
      </c>
      <c r="CJ158" s="615">
        <v>2598.7468316396298</v>
      </c>
      <c r="CK158" s="615">
        <v>6645.2034806566799</v>
      </c>
      <c r="CL158" s="617">
        <v>16161.368453557299</v>
      </c>
    </row>
    <row r="159" spans="35:92" x14ac:dyDescent="0.25">
      <c r="AI159" s="10" t="s">
        <v>27</v>
      </c>
      <c r="AJ159" s="2" t="s">
        <v>35</v>
      </c>
      <c r="AK159" s="525">
        <v>684.85572658862895</v>
      </c>
      <c r="AL159" s="525">
        <v>1703.11734744859</v>
      </c>
      <c r="AM159" s="527">
        <v>4226.6811702127698</v>
      </c>
      <c r="AZ159" s="10" t="s">
        <v>120</v>
      </c>
      <c r="BA159" s="2" t="s">
        <v>36</v>
      </c>
      <c r="BB159" s="555">
        <v>2180.0460240274601</v>
      </c>
      <c r="BC159" s="555">
        <v>5784.5298164226597</v>
      </c>
      <c r="BD159" s="557">
        <v>15282.168767618001</v>
      </c>
      <c r="BQ159" s="10" t="s">
        <v>27</v>
      </c>
      <c r="BR159" s="2" t="s">
        <v>63</v>
      </c>
      <c r="BS159" s="585">
        <v>549.75634057971001</v>
      </c>
      <c r="BT159" s="585">
        <v>1467.4666666666701</v>
      </c>
      <c r="BU159" s="587">
        <v>3627.72618951613</v>
      </c>
      <c r="CH159" s="10" t="s">
        <v>120</v>
      </c>
      <c r="CI159" s="2" t="s">
        <v>64</v>
      </c>
      <c r="CJ159" s="615">
        <v>3663.14778671057</v>
      </c>
      <c r="CK159" s="615">
        <v>9492.0499750124909</v>
      </c>
      <c r="CL159" s="617">
        <v>23947.175015664099</v>
      </c>
    </row>
    <row r="160" spans="35:92" x14ac:dyDescent="0.25">
      <c r="AI160" s="10" t="s">
        <v>22</v>
      </c>
      <c r="AJ160" s="2" t="s">
        <v>36</v>
      </c>
      <c r="AK160" s="525">
        <v>468.04066985645898</v>
      </c>
      <c r="AL160" s="525">
        <v>1419.2454230578901</v>
      </c>
      <c r="AM160" s="527">
        <v>3788.90692970193</v>
      </c>
      <c r="AZ160" s="10" t="s">
        <v>121</v>
      </c>
      <c r="BA160" s="2" t="s">
        <v>36</v>
      </c>
      <c r="BB160" s="555">
        <v>2015.73889908719</v>
      </c>
      <c r="BC160" s="555">
        <v>5525.9484572230003</v>
      </c>
      <c r="BD160" s="557">
        <v>14312.021498379099</v>
      </c>
      <c r="BQ160" s="10" t="s">
        <v>22</v>
      </c>
      <c r="BR160" s="2" t="s">
        <v>64</v>
      </c>
      <c r="BS160" s="585">
        <v>843.59180145696996</v>
      </c>
      <c r="BT160" s="585">
        <v>2343.5310134310098</v>
      </c>
      <c r="BU160" s="587">
        <v>5730.6206896551703</v>
      </c>
      <c r="CH160" s="10" t="s">
        <v>121</v>
      </c>
      <c r="CI160" s="2" t="s">
        <v>64</v>
      </c>
      <c r="CJ160" s="615">
        <v>3844.8047841047901</v>
      </c>
      <c r="CK160" s="615">
        <v>9134.3635265700505</v>
      </c>
      <c r="CL160" s="617">
        <v>21963.949992398899</v>
      </c>
    </row>
    <row r="161" spans="35:90" x14ac:dyDescent="0.25">
      <c r="AI161" s="10" t="s">
        <v>24</v>
      </c>
      <c r="AJ161" s="2" t="s">
        <v>36</v>
      </c>
      <c r="AK161" s="525">
        <v>470.37833991012002</v>
      </c>
      <c r="AL161" s="525">
        <v>1315.1805309828501</v>
      </c>
      <c r="AM161" s="527">
        <v>3537.5503333333399</v>
      </c>
      <c r="AZ161" s="10" t="s">
        <v>122</v>
      </c>
      <c r="BA161" s="2" t="s">
        <v>36</v>
      </c>
      <c r="BB161" s="555">
        <v>2027.59899263851</v>
      </c>
      <c r="BC161" s="555">
        <v>5521.8117483811302</v>
      </c>
      <c r="BD161" s="557">
        <v>13577.2040278111</v>
      </c>
      <c r="BQ161" s="10" t="s">
        <v>24</v>
      </c>
      <c r="BR161" s="2" t="s">
        <v>64</v>
      </c>
      <c r="BS161" s="585">
        <v>806.60863037761499</v>
      </c>
      <c r="BT161" s="585">
        <v>1967.36709677419</v>
      </c>
      <c r="BU161" s="587">
        <v>4988.6905413425502</v>
      </c>
      <c r="CH161" s="10" t="s">
        <v>122</v>
      </c>
      <c r="CI161" s="2" t="s">
        <v>64</v>
      </c>
      <c r="CJ161" s="615">
        <v>3819.6128605935201</v>
      </c>
      <c r="CK161" s="615">
        <v>8846.4101739130401</v>
      </c>
      <c r="CL161" s="617">
        <v>21903.472286164098</v>
      </c>
    </row>
    <row r="162" spans="35:90" x14ac:dyDescent="0.25">
      <c r="AI162" s="10" t="s">
        <v>25</v>
      </c>
      <c r="AJ162" s="2" t="s">
        <v>36</v>
      </c>
      <c r="AK162" s="525">
        <v>392.98417664616801</v>
      </c>
      <c r="AL162" s="525">
        <v>1143.0635365307</v>
      </c>
      <c r="AM162" s="527">
        <v>2964.9779435105902</v>
      </c>
      <c r="AZ162" s="11" t="s">
        <v>123</v>
      </c>
      <c r="BA162" s="4" t="s">
        <v>36</v>
      </c>
      <c r="BB162" s="554">
        <v>1574.6313284313801</v>
      </c>
      <c r="BC162" s="554">
        <v>4843.7311674594503</v>
      </c>
      <c r="BD162" s="558">
        <v>12118.843496306101</v>
      </c>
      <c r="BQ162" s="10" t="s">
        <v>25</v>
      </c>
      <c r="BR162" s="2" t="s">
        <v>64</v>
      </c>
      <c r="BS162" s="585">
        <v>851.70329670329704</v>
      </c>
      <c r="BT162" s="585">
        <v>2053.7872340425502</v>
      </c>
      <c r="BU162" s="587">
        <v>5128.1493333333301</v>
      </c>
      <c r="CH162" s="11" t="s">
        <v>123</v>
      </c>
      <c r="CI162" s="4" t="s">
        <v>64</v>
      </c>
      <c r="CJ162" s="614">
        <v>4045.04277777778</v>
      </c>
      <c r="CK162" s="614">
        <v>8886.7860300618904</v>
      </c>
      <c r="CL162" s="618">
        <v>21855.131413043498</v>
      </c>
    </row>
    <row r="163" spans="35:90" x14ac:dyDescent="0.25">
      <c r="AI163" s="10" t="s">
        <v>26</v>
      </c>
      <c r="AJ163" s="2" t="s">
        <v>36</v>
      </c>
      <c r="AK163" s="525">
        <v>460.02481389578202</v>
      </c>
      <c r="AL163" s="525">
        <v>1301.2808988764</v>
      </c>
      <c r="AM163" s="527">
        <v>3210.0939177102</v>
      </c>
      <c r="BQ163" s="10" t="s">
        <v>26</v>
      </c>
      <c r="BR163" s="2" t="s">
        <v>64</v>
      </c>
      <c r="BS163" s="585">
        <v>898.52744594265903</v>
      </c>
      <c r="BT163" s="585">
        <v>2086.2290270005501</v>
      </c>
      <c r="BU163" s="587">
        <v>5218.7899713330198</v>
      </c>
    </row>
    <row r="164" spans="35:90" x14ac:dyDescent="0.25">
      <c r="AI164" s="11" t="s">
        <v>27</v>
      </c>
      <c r="AJ164" s="4" t="s">
        <v>36</v>
      </c>
      <c r="AK164" s="524">
        <v>334.54713045138101</v>
      </c>
      <c r="AL164" s="524">
        <v>1079.3307326992399</v>
      </c>
      <c r="AM164" s="528">
        <v>2758.2478070553698</v>
      </c>
      <c r="BQ164" s="11" t="s">
        <v>27</v>
      </c>
      <c r="BR164" s="4" t="s">
        <v>64</v>
      </c>
      <c r="BS164" s="584">
        <v>978.14889766345505</v>
      </c>
      <c r="BT164" s="584">
        <v>2230.5654406604799</v>
      </c>
      <c r="BU164" s="588">
        <v>5451.1625563736197</v>
      </c>
    </row>
  </sheetData>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169"/>
  <sheetViews>
    <sheetView showGridLines="0" zoomScale="80" zoomScaleNormal="80" workbookViewId="0"/>
  </sheetViews>
  <sheetFormatPr defaultColWidth="11.42578125" defaultRowHeight="15" x14ac:dyDescent="0.25"/>
  <cols>
    <col min="1" max="2" width="14.140625" customWidth="1"/>
    <col min="3" max="3" width="20.7109375" customWidth="1"/>
    <col min="4" max="4" width="17.85546875" bestFit="1" customWidth="1"/>
    <col min="5" max="5" width="20.7109375" customWidth="1"/>
    <col min="6" max="17" width="9.140625" customWidth="1"/>
    <col min="18" max="20" width="14.140625" customWidth="1"/>
    <col min="21" max="32" width="9.140625" customWidth="1"/>
    <col min="33" max="33" width="31.7109375" customWidth="1"/>
    <col min="34" max="34" width="9.140625" customWidth="1"/>
    <col min="35" max="35" width="14.140625" customWidth="1"/>
    <col min="36" max="36" width="24.5703125" bestFit="1" customWidth="1"/>
    <col min="37" max="37" width="14.140625" customWidth="1"/>
    <col min="38" max="200" width="9.140625" customWidth="1"/>
  </cols>
  <sheetData>
    <row r="1" spans="1:39" ht="20.25" x14ac:dyDescent="0.3">
      <c r="A1" s="6" t="s">
        <v>432</v>
      </c>
      <c r="Q1" s="13"/>
      <c r="AH1" s="13"/>
    </row>
    <row r="2" spans="1:39" ht="20.25" x14ac:dyDescent="0.3">
      <c r="A2" s="7" t="s">
        <v>9</v>
      </c>
      <c r="Q2" s="13"/>
      <c r="R2" s="7" t="s">
        <v>13</v>
      </c>
      <c r="AH2" s="13"/>
      <c r="AI2" s="7" t="s">
        <v>250</v>
      </c>
    </row>
    <row r="3" spans="1:39" x14ac:dyDescent="0.25">
      <c r="Q3" s="13"/>
      <c r="AH3" s="13"/>
    </row>
    <row r="4" spans="1:39" ht="15.75" x14ac:dyDescent="0.25">
      <c r="A4" s="8" t="s">
        <v>433</v>
      </c>
      <c r="F4" s="8" t="s">
        <v>444</v>
      </c>
      <c r="Q4" s="13"/>
      <c r="R4" s="8" t="s">
        <v>434</v>
      </c>
      <c r="V4" s="8" t="s">
        <v>445</v>
      </c>
      <c r="AH4" s="13"/>
      <c r="AI4" s="8" t="s">
        <v>439</v>
      </c>
      <c r="AM4" s="8" t="s">
        <v>450</v>
      </c>
    </row>
    <row r="5" spans="1:39" x14ac:dyDescent="0.25">
      <c r="A5" s="2" t="s">
        <v>9</v>
      </c>
      <c r="B5" s="2"/>
      <c r="C5" s="2"/>
      <c r="D5" s="2"/>
      <c r="Q5" s="13"/>
      <c r="R5" s="2" t="s">
        <v>9</v>
      </c>
      <c r="S5" s="2"/>
      <c r="T5" s="2"/>
      <c r="AH5" s="13"/>
      <c r="AI5" s="2" t="s">
        <v>33</v>
      </c>
      <c r="AJ5" s="2"/>
      <c r="AK5" s="2"/>
    </row>
    <row r="6" spans="1:39" x14ac:dyDescent="0.25">
      <c r="A6" s="9" t="s">
        <v>17</v>
      </c>
      <c r="B6" s="12" t="s">
        <v>18</v>
      </c>
      <c r="C6" s="619" t="s">
        <v>252</v>
      </c>
      <c r="D6" s="622" t="s">
        <v>253</v>
      </c>
      <c r="Q6" s="13"/>
      <c r="R6" s="9" t="s">
        <v>17</v>
      </c>
      <c r="S6" s="12" t="s">
        <v>34</v>
      </c>
      <c r="T6" s="625" t="s">
        <v>255</v>
      </c>
      <c r="AH6" s="13"/>
      <c r="AI6" s="9" t="s">
        <v>17</v>
      </c>
      <c r="AJ6" s="12" t="s">
        <v>250</v>
      </c>
      <c r="AK6" s="640" t="s">
        <v>255</v>
      </c>
    </row>
    <row r="7" spans="1:39" x14ac:dyDescent="0.25">
      <c r="A7" s="9" t="s">
        <v>22</v>
      </c>
      <c r="B7" s="12" t="s">
        <v>23</v>
      </c>
      <c r="C7" s="619">
        <v>0.112051241499288</v>
      </c>
      <c r="D7" s="622">
        <v>0.88794875850071198</v>
      </c>
      <c r="Q7" s="13"/>
      <c r="R7" s="9" t="s">
        <v>22</v>
      </c>
      <c r="S7" s="12" t="s">
        <v>63</v>
      </c>
      <c r="T7" s="625">
        <v>0.182596210692267</v>
      </c>
      <c r="AH7" s="13"/>
      <c r="AI7" s="9" t="s">
        <v>22</v>
      </c>
      <c r="AJ7" s="12" t="s">
        <v>266</v>
      </c>
      <c r="AK7" s="640">
        <v>0.184</v>
      </c>
    </row>
    <row r="8" spans="1:39" x14ac:dyDescent="0.25">
      <c r="A8" s="10" t="s">
        <v>24</v>
      </c>
      <c r="B8" s="2" t="s">
        <v>23</v>
      </c>
      <c r="C8" s="621">
        <v>0.108946423993848</v>
      </c>
      <c r="D8" s="623">
        <v>0.89105357600615198</v>
      </c>
      <c r="Q8" s="13"/>
      <c r="R8" s="10" t="s">
        <v>24</v>
      </c>
      <c r="S8" s="2" t="s">
        <v>63</v>
      </c>
      <c r="T8" s="626">
        <v>0.162185128983308</v>
      </c>
      <c r="AH8" s="13"/>
      <c r="AI8" s="10" t="s">
        <v>24</v>
      </c>
      <c r="AJ8" s="2" t="s">
        <v>266</v>
      </c>
      <c r="AK8" s="641">
        <v>0.16200000000000001</v>
      </c>
    </row>
    <row r="9" spans="1:39" x14ac:dyDescent="0.25">
      <c r="A9" s="10" t="s">
        <v>25</v>
      </c>
      <c r="B9" s="2" t="s">
        <v>23</v>
      </c>
      <c r="C9" s="621">
        <v>0.11797493351169699</v>
      </c>
      <c r="D9" s="623">
        <v>0.88202506648830303</v>
      </c>
      <c r="Q9" s="13"/>
      <c r="R9" s="10" t="s">
        <v>25</v>
      </c>
      <c r="S9" s="2" t="s">
        <v>63</v>
      </c>
      <c r="T9" s="626">
        <v>0.177806971280625</v>
      </c>
      <c r="AH9" s="13"/>
      <c r="AI9" s="10" t="s">
        <v>25</v>
      </c>
      <c r="AJ9" s="2" t="s">
        <v>266</v>
      </c>
      <c r="AK9" s="641">
        <v>0.18099999999999999</v>
      </c>
    </row>
    <row r="10" spans="1:39" x14ac:dyDescent="0.25">
      <c r="A10" s="10" t="s">
        <v>26</v>
      </c>
      <c r="B10" s="2" t="s">
        <v>23</v>
      </c>
      <c r="C10" s="621">
        <v>0.14453989219369801</v>
      </c>
      <c r="D10" s="623">
        <v>0.85546010780630199</v>
      </c>
      <c r="Q10" s="13"/>
      <c r="R10" s="10" t="s">
        <v>26</v>
      </c>
      <c r="S10" s="2" t="s">
        <v>63</v>
      </c>
      <c r="T10" s="626">
        <v>0.18155067963142099</v>
      </c>
      <c r="AH10" s="13"/>
      <c r="AI10" s="10" t="s">
        <v>26</v>
      </c>
      <c r="AJ10" s="2" t="s">
        <v>266</v>
      </c>
      <c r="AK10" s="641">
        <v>0.18099999999999999</v>
      </c>
    </row>
    <row r="11" spans="1:39" x14ac:dyDescent="0.25">
      <c r="A11" s="10" t="s">
        <v>27</v>
      </c>
      <c r="B11" s="2" t="s">
        <v>23</v>
      </c>
      <c r="C11" s="621">
        <v>0.20951168398044001</v>
      </c>
      <c r="D11" s="623">
        <v>0.79048831601956004</v>
      </c>
      <c r="Q11" s="13"/>
      <c r="R11" s="10" t="s">
        <v>27</v>
      </c>
      <c r="S11" s="2" t="s">
        <v>63</v>
      </c>
      <c r="T11" s="626">
        <v>0.197332553911722</v>
      </c>
      <c r="AH11" s="13"/>
      <c r="AI11" s="10" t="s">
        <v>27</v>
      </c>
      <c r="AJ11" s="2" t="s">
        <v>266</v>
      </c>
      <c r="AK11" s="641">
        <v>0.19500000000000001</v>
      </c>
    </row>
    <row r="12" spans="1:39" x14ac:dyDescent="0.25">
      <c r="A12" s="10" t="s">
        <v>22</v>
      </c>
      <c r="B12" s="2" t="s">
        <v>28</v>
      </c>
      <c r="C12" s="621">
        <v>0.21839298112731201</v>
      </c>
      <c r="D12" s="623">
        <v>0.78160701887268802</v>
      </c>
      <c r="Q12" s="13"/>
      <c r="R12" s="10" t="s">
        <v>22</v>
      </c>
      <c r="S12" s="2" t="s">
        <v>64</v>
      </c>
      <c r="T12" s="626">
        <v>9.0334236675700105E-2</v>
      </c>
      <c r="AH12" s="13"/>
      <c r="AI12" s="10" t="s">
        <v>22</v>
      </c>
      <c r="AJ12" s="2" t="s">
        <v>267</v>
      </c>
      <c r="AK12" s="641">
        <v>0.16400000000000001</v>
      </c>
    </row>
    <row r="13" spans="1:39" x14ac:dyDescent="0.25">
      <c r="A13" s="10" t="s">
        <v>24</v>
      </c>
      <c r="B13" s="2" t="s">
        <v>28</v>
      </c>
      <c r="C13" s="621">
        <v>0.17709387865289899</v>
      </c>
      <c r="D13" s="623">
        <v>0.82290612134710095</v>
      </c>
      <c r="Q13" s="13"/>
      <c r="R13" s="10" t="s">
        <v>24</v>
      </c>
      <c r="S13" s="2" t="s">
        <v>64</v>
      </c>
      <c r="T13" s="626">
        <v>7.8322784810126597E-2</v>
      </c>
      <c r="AH13" s="13"/>
      <c r="AI13" s="10" t="s">
        <v>24</v>
      </c>
      <c r="AJ13" s="2" t="s">
        <v>267</v>
      </c>
      <c r="AK13" s="641">
        <v>0.14199999999999999</v>
      </c>
    </row>
    <row r="14" spans="1:39" x14ac:dyDescent="0.25">
      <c r="A14" s="10" t="s">
        <v>25</v>
      </c>
      <c r="B14" s="2" t="s">
        <v>28</v>
      </c>
      <c r="C14" s="621">
        <v>0.211961736399849</v>
      </c>
      <c r="D14" s="623">
        <v>0.78803826360015095</v>
      </c>
      <c r="Q14" s="13"/>
      <c r="R14" s="10" t="s">
        <v>25</v>
      </c>
      <c r="S14" s="2" t="s">
        <v>64</v>
      </c>
      <c r="T14" s="626">
        <v>0.109420057673822</v>
      </c>
      <c r="AH14" s="13"/>
      <c r="AI14" s="10" t="s">
        <v>25</v>
      </c>
      <c r="AJ14" s="2" t="s">
        <v>267</v>
      </c>
      <c r="AK14" s="641">
        <v>0.15</v>
      </c>
    </row>
    <row r="15" spans="1:39" x14ac:dyDescent="0.25">
      <c r="A15" s="10" t="s">
        <v>26</v>
      </c>
      <c r="B15" s="2" t="s">
        <v>28</v>
      </c>
      <c r="C15" s="621">
        <v>0.194718236277515</v>
      </c>
      <c r="D15" s="623">
        <v>0.80528176372248494</v>
      </c>
      <c r="Q15" s="13"/>
      <c r="R15" s="10" t="s">
        <v>26</v>
      </c>
      <c r="S15" s="2" t="s">
        <v>64</v>
      </c>
      <c r="T15" s="626">
        <v>0.11629432173986599</v>
      </c>
      <c r="AH15" s="13"/>
      <c r="AI15" s="10" t="s">
        <v>26</v>
      </c>
      <c r="AJ15" s="2" t="s">
        <v>267</v>
      </c>
      <c r="AK15" s="641">
        <v>0.159</v>
      </c>
    </row>
    <row r="16" spans="1:39" x14ac:dyDescent="0.25">
      <c r="A16" s="10" t="s">
        <v>27</v>
      </c>
      <c r="B16" s="2" t="s">
        <v>28</v>
      </c>
      <c r="C16" s="621">
        <v>0.18235965805635301</v>
      </c>
      <c r="D16" s="623">
        <v>0.81764034194364699</v>
      </c>
      <c r="Q16" s="13"/>
      <c r="R16" s="11" t="s">
        <v>27</v>
      </c>
      <c r="S16" s="4" t="s">
        <v>64</v>
      </c>
      <c r="T16" s="627">
        <v>0.132780471367865</v>
      </c>
      <c r="AH16" s="13"/>
      <c r="AI16" s="10" t="s">
        <v>27</v>
      </c>
      <c r="AJ16" s="2" t="s">
        <v>267</v>
      </c>
      <c r="AK16" s="641">
        <v>0.17899999999999999</v>
      </c>
    </row>
    <row r="17" spans="1:37" x14ac:dyDescent="0.25">
      <c r="A17" s="10" t="s">
        <v>22</v>
      </c>
      <c r="B17" s="2" t="s">
        <v>29</v>
      </c>
      <c r="C17" s="621">
        <v>0.15896885069817401</v>
      </c>
      <c r="D17" s="623">
        <v>0.84103114930182599</v>
      </c>
      <c r="Q17" s="13"/>
      <c r="AH17" s="13"/>
      <c r="AI17" s="10" t="s">
        <v>22</v>
      </c>
      <c r="AJ17" s="2" t="s">
        <v>268</v>
      </c>
      <c r="AK17" s="641">
        <v>0.157</v>
      </c>
    </row>
    <row r="18" spans="1:37" x14ac:dyDescent="0.25">
      <c r="A18" s="10" t="s">
        <v>24</v>
      </c>
      <c r="B18" s="2" t="s">
        <v>29</v>
      </c>
      <c r="C18" s="621">
        <v>0.15767172167707399</v>
      </c>
      <c r="D18" s="623">
        <v>0.84232827832292601</v>
      </c>
      <c r="Q18" s="13"/>
      <c r="AH18" s="13"/>
      <c r="AI18" s="10" t="s">
        <v>24</v>
      </c>
      <c r="AJ18" s="2" t="s">
        <v>268</v>
      </c>
      <c r="AK18" s="641">
        <v>0.14799999999999999</v>
      </c>
    </row>
    <row r="19" spans="1:37" x14ac:dyDescent="0.25">
      <c r="A19" s="10" t="s">
        <v>25</v>
      </c>
      <c r="B19" s="2" t="s">
        <v>29</v>
      </c>
      <c r="C19" s="621">
        <v>0.14415297867124299</v>
      </c>
      <c r="D19" s="623">
        <v>0.85584702132875701</v>
      </c>
      <c r="Q19" s="13"/>
      <c r="AH19" s="13"/>
      <c r="AI19" s="10" t="s">
        <v>25</v>
      </c>
      <c r="AJ19" s="2" t="s">
        <v>268</v>
      </c>
      <c r="AK19" s="641">
        <v>0.158</v>
      </c>
    </row>
    <row r="20" spans="1:37" x14ac:dyDescent="0.25">
      <c r="A20" s="10" t="s">
        <v>26</v>
      </c>
      <c r="B20" s="2" t="s">
        <v>29</v>
      </c>
      <c r="C20" s="621">
        <v>0.15406451176858199</v>
      </c>
      <c r="D20" s="623">
        <v>0.84593548823141795</v>
      </c>
      <c r="Q20" s="13"/>
      <c r="AH20" s="13"/>
      <c r="AI20" s="10" t="s">
        <v>26</v>
      </c>
      <c r="AJ20" s="2" t="s">
        <v>268</v>
      </c>
      <c r="AK20" s="641">
        <v>0.17399999999999999</v>
      </c>
    </row>
    <row r="21" spans="1:37" x14ac:dyDescent="0.25">
      <c r="A21" s="10" t="s">
        <v>27</v>
      </c>
      <c r="B21" s="2" t="s">
        <v>29</v>
      </c>
      <c r="C21" s="621">
        <v>0.149685406941344</v>
      </c>
      <c r="D21" s="623">
        <v>0.85031459305865598</v>
      </c>
      <c r="Q21" s="13"/>
      <c r="AH21" s="13"/>
      <c r="AI21" s="11" t="s">
        <v>27</v>
      </c>
      <c r="AJ21" s="4" t="s">
        <v>268</v>
      </c>
      <c r="AK21" s="642">
        <v>0.189</v>
      </c>
    </row>
    <row r="22" spans="1:37" x14ac:dyDescent="0.25">
      <c r="A22" s="10" t="s">
        <v>22</v>
      </c>
      <c r="B22" s="2" t="s">
        <v>30</v>
      </c>
      <c r="C22" s="621">
        <v>0.22881893091062799</v>
      </c>
      <c r="D22" s="623">
        <v>0.77118106908937201</v>
      </c>
      <c r="Q22" s="13"/>
      <c r="AH22" s="13"/>
    </row>
    <row r="23" spans="1:37" x14ac:dyDescent="0.25">
      <c r="A23" s="10" t="s">
        <v>24</v>
      </c>
      <c r="B23" s="2" t="s">
        <v>30</v>
      </c>
      <c r="C23" s="621">
        <v>0.20496083550913799</v>
      </c>
      <c r="D23" s="623">
        <v>0.79503916449086198</v>
      </c>
      <c r="Q23" s="13"/>
      <c r="AH23" s="13"/>
    </row>
    <row r="24" spans="1:37" x14ac:dyDescent="0.25">
      <c r="A24" s="10" t="s">
        <v>25</v>
      </c>
      <c r="B24" s="2" t="s">
        <v>30</v>
      </c>
      <c r="C24" s="621">
        <v>0.20598876250513901</v>
      </c>
      <c r="D24" s="623">
        <v>0.79401123749486102</v>
      </c>
      <c r="Q24" s="13"/>
      <c r="AH24" s="13"/>
    </row>
    <row r="25" spans="1:37" x14ac:dyDescent="0.25">
      <c r="A25" s="10" t="s">
        <v>26</v>
      </c>
      <c r="B25" s="2" t="s">
        <v>30</v>
      </c>
      <c r="C25" s="621">
        <v>0.211066832354916</v>
      </c>
      <c r="D25" s="623">
        <v>0.78893316764508403</v>
      </c>
      <c r="Q25" s="13"/>
      <c r="AH25" s="13"/>
    </row>
    <row r="26" spans="1:37" x14ac:dyDescent="0.25">
      <c r="A26" s="10" t="s">
        <v>27</v>
      </c>
      <c r="B26" s="2" t="s">
        <v>30</v>
      </c>
      <c r="C26" s="621">
        <v>0.20542859057703899</v>
      </c>
      <c r="D26" s="623">
        <v>0.79457140942296101</v>
      </c>
      <c r="Q26" s="13"/>
      <c r="AH26" s="13"/>
    </row>
    <row r="27" spans="1:37" x14ac:dyDescent="0.25">
      <c r="A27" s="10" t="s">
        <v>22</v>
      </c>
      <c r="B27" s="2" t="s">
        <v>31</v>
      </c>
      <c r="C27" s="621">
        <v>0.176888349130079</v>
      </c>
      <c r="D27" s="623">
        <v>0.823111650869921</v>
      </c>
      <c r="Q27" s="13"/>
      <c r="AH27" s="13"/>
    </row>
    <row r="28" spans="1:37" x14ac:dyDescent="0.25">
      <c r="A28" s="10" t="s">
        <v>24</v>
      </c>
      <c r="B28" s="2" t="s">
        <v>31</v>
      </c>
      <c r="C28" s="621">
        <v>0.15584269662921299</v>
      </c>
      <c r="D28" s="623">
        <v>0.84415730337078698</v>
      </c>
      <c r="Q28" s="13"/>
      <c r="AH28" s="13"/>
    </row>
    <row r="29" spans="1:37" x14ac:dyDescent="0.25">
      <c r="A29" s="10" t="s">
        <v>25</v>
      </c>
      <c r="B29" s="2" t="s">
        <v>31</v>
      </c>
      <c r="C29" s="621">
        <v>0.17218751982854</v>
      </c>
      <c r="D29" s="623">
        <v>0.82781248017146003</v>
      </c>
      <c r="Q29" s="13"/>
      <c r="AH29" s="13"/>
    </row>
    <row r="30" spans="1:37" x14ac:dyDescent="0.25">
      <c r="A30" s="10" t="s">
        <v>26</v>
      </c>
      <c r="B30" s="2" t="s">
        <v>31</v>
      </c>
      <c r="C30" s="621">
        <v>0.175544904015803</v>
      </c>
      <c r="D30" s="623">
        <v>0.82445509598419697</v>
      </c>
      <c r="Q30" s="13"/>
      <c r="AH30" s="13"/>
    </row>
    <row r="31" spans="1:37" x14ac:dyDescent="0.25">
      <c r="A31" s="11" t="s">
        <v>27</v>
      </c>
      <c r="B31" s="4" t="s">
        <v>31</v>
      </c>
      <c r="C31" s="620">
        <v>0.19092551360634</v>
      </c>
      <c r="D31" s="624">
        <v>0.80907448639365998</v>
      </c>
      <c r="Q31" s="13"/>
      <c r="AH31" s="13"/>
    </row>
    <row r="32" spans="1:37" x14ac:dyDescent="0.25">
      <c r="Q32" s="13"/>
      <c r="AH32" s="13"/>
    </row>
    <row r="33" spans="17:39" x14ac:dyDescent="0.25">
      <c r="Q33" s="13"/>
      <c r="AH33" s="13"/>
    </row>
    <row r="34" spans="17:39" x14ac:dyDescent="0.25">
      <c r="Q34" s="13"/>
      <c r="AH34" s="13"/>
    </row>
    <row r="35" spans="17:39" x14ac:dyDescent="0.25">
      <c r="Q35" s="13"/>
      <c r="AH35" s="13"/>
    </row>
    <row r="36" spans="17:39" x14ac:dyDescent="0.25">
      <c r="Q36" s="13"/>
      <c r="AH36" s="13"/>
    </row>
    <row r="37" spans="17:39" x14ac:dyDescent="0.25">
      <c r="Q37" s="13"/>
      <c r="AH37" s="13"/>
    </row>
    <row r="38" spans="17:39" x14ac:dyDescent="0.25">
      <c r="Q38" s="13"/>
      <c r="AH38" s="13"/>
    </row>
    <row r="39" spans="17:39" x14ac:dyDescent="0.25">
      <c r="Q39" s="13"/>
      <c r="AH39" s="13"/>
    </row>
    <row r="40" spans="17:39" x14ac:dyDescent="0.25">
      <c r="Q40" s="13"/>
      <c r="AH40" s="13"/>
    </row>
    <row r="41" spans="17:39" ht="15.75" x14ac:dyDescent="0.25">
      <c r="Q41" s="13"/>
      <c r="R41" s="8" t="s">
        <v>435</v>
      </c>
      <c r="V41" s="8" t="s">
        <v>446</v>
      </c>
      <c r="AH41" s="13"/>
      <c r="AI41" s="8" t="s">
        <v>440</v>
      </c>
      <c r="AM41" s="8" t="s">
        <v>451</v>
      </c>
    </row>
    <row r="42" spans="17:39" x14ac:dyDescent="0.25">
      <c r="Q42" s="13"/>
      <c r="R42" s="2" t="s">
        <v>23</v>
      </c>
      <c r="S42" s="2"/>
      <c r="T42" s="2"/>
      <c r="AH42" s="13"/>
      <c r="AI42" s="2" t="s">
        <v>23</v>
      </c>
      <c r="AJ42" s="2"/>
      <c r="AK42" s="2"/>
    </row>
    <row r="43" spans="17:39" x14ac:dyDescent="0.25">
      <c r="Q43" s="13"/>
      <c r="R43" s="9" t="s">
        <v>17</v>
      </c>
      <c r="S43" s="12" t="s">
        <v>34</v>
      </c>
      <c r="T43" s="628" t="s">
        <v>255</v>
      </c>
      <c r="AH43" s="13"/>
      <c r="AI43" s="9" t="s">
        <v>17</v>
      </c>
      <c r="AJ43" s="12" t="s">
        <v>250</v>
      </c>
      <c r="AK43" s="643" t="s">
        <v>255</v>
      </c>
    </row>
    <row r="44" spans="17:39" x14ac:dyDescent="0.25">
      <c r="Q44" s="13"/>
      <c r="R44" s="9" t="s">
        <v>22</v>
      </c>
      <c r="S44" s="12" t="s">
        <v>63</v>
      </c>
      <c r="T44" s="628">
        <v>0.116389747015112</v>
      </c>
      <c r="AH44" s="13"/>
      <c r="AI44" s="9" t="s">
        <v>22</v>
      </c>
      <c r="AJ44" s="12" t="s">
        <v>266</v>
      </c>
      <c r="AK44" s="643">
        <v>0.109</v>
      </c>
    </row>
    <row r="45" spans="17:39" x14ac:dyDescent="0.25">
      <c r="Q45" s="13"/>
      <c r="R45" s="10" t="s">
        <v>24</v>
      </c>
      <c r="S45" s="2" t="s">
        <v>63</v>
      </c>
      <c r="T45" s="629">
        <v>0.113787754357149</v>
      </c>
      <c r="AH45" s="13"/>
      <c r="AI45" s="10" t="s">
        <v>24</v>
      </c>
      <c r="AJ45" s="2" t="s">
        <v>266</v>
      </c>
      <c r="AK45" s="644">
        <v>0.105</v>
      </c>
    </row>
    <row r="46" spans="17:39" x14ac:dyDescent="0.25">
      <c r="Q46" s="13"/>
      <c r="R46" s="10" t="s">
        <v>25</v>
      </c>
      <c r="S46" s="2" t="s">
        <v>63</v>
      </c>
      <c r="T46" s="629">
        <v>0.121996870999858</v>
      </c>
      <c r="AH46" s="13"/>
      <c r="AI46" s="10" t="s">
        <v>25</v>
      </c>
      <c r="AJ46" s="2" t="s">
        <v>266</v>
      </c>
      <c r="AK46" s="644">
        <v>0.121</v>
      </c>
    </row>
    <row r="47" spans="17:39" x14ac:dyDescent="0.25">
      <c r="Q47" s="13"/>
      <c r="R47" s="10" t="s">
        <v>26</v>
      </c>
      <c r="S47" s="2" t="s">
        <v>63</v>
      </c>
      <c r="T47" s="629">
        <v>0.14857081657424401</v>
      </c>
      <c r="AH47" s="13"/>
      <c r="AI47" s="10" t="s">
        <v>26</v>
      </c>
      <c r="AJ47" s="2" t="s">
        <v>266</v>
      </c>
      <c r="AK47" s="644">
        <v>0.14499999999999999</v>
      </c>
    </row>
    <row r="48" spans="17:39" x14ac:dyDescent="0.25">
      <c r="Q48" s="13"/>
      <c r="R48" s="10" t="s">
        <v>27</v>
      </c>
      <c r="S48" s="2" t="s">
        <v>63</v>
      </c>
      <c r="T48" s="629">
        <v>0.213060293838223</v>
      </c>
      <c r="AH48" s="13"/>
      <c r="AI48" s="10" t="s">
        <v>27</v>
      </c>
      <c r="AJ48" s="2" t="s">
        <v>266</v>
      </c>
      <c r="AK48" s="644">
        <v>0.22</v>
      </c>
    </row>
    <row r="49" spans="17:37" x14ac:dyDescent="0.25">
      <c r="Q49" s="13"/>
      <c r="R49" s="10" t="s">
        <v>22</v>
      </c>
      <c r="S49" s="2" t="s">
        <v>64</v>
      </c>
      <c r="T49" s="629">
        <v>2.9363784665579099E-2</v>
      </c>
      <c r="AH49" s="13"/>
      <c r="AI49" s="10" t="s">
        <v>22</v>
      </c>
      <c r="AJ49" s="2" t="s">
        <v>267</v>
      </c>
      <c r="AK49" s="644">
        <v>0.121</v>
      </c>
    </row>
    <row r="50" spans="17:37" x14ac:dyDescent="0.25">
      <c r="Q50" s="13"/>
      <c r="R50" s="10" t="s">
        <v>24</v>
      </c>
      <c r="S50" s="2" t="s">
        <v>64</v>
      </c>
      <c r="T50" s="629">
        <v>3.7868162692847103E-2</v>
      </c>
      <c r="AH50" s="13"/>
      <c r="AI50" s="10" t="s">
        <v>24</v>
      </c>
      <c r="AJ50" s="2" t="s">
        <v>267</v>
      </c>
      <c r="AK50" s="644">
        <v>0.11700000000000001</v>
      </c>
    </row>
    <row r="51" spans="17:37" x14ac:dyDescent="0.25">
      <c r="Q51" s="13"/>
      <c r="R51" s="10" t="s">
        <v>25</v>
      </c>
      <c r="S51" s="2" t="s">
        <v>64</v>
      </c>
      <c r="T51" s="629">
        <v>6.2562898356256294E-2</v>
      </c>
      <c r="AH51" s="13"/>
      <c r="AI51" s="10" t="s">
        <v>25</v>
      </c>
      <c r="AJ51" s="2" t="s">
        <v>267</v>
      </c>
      <c r="AK51" s="644">
        <v>0.109</v>
      </c>
    </row>
    <row r="52" spans="17:37" x14ac:dyDescent="0.25">
      <c r="Q52" s="13"/>
      <c r="R52" s="10" t="s">
        <v>26</v>
      </c>
      <c r="S52" s="2" t="s">
        <v>64</v>
      </c>
      <c r="T52" s="629">
        <v>9.3930635838150298E-2</v>
      </c>
      <c r="AH52" s="13"/>
      <c r="AI52" s="10" t="s">
        <v>26</v>
      </c>
      <c r="AJ52" s="2" t="s">
        <v>267</v>
      </c>
      <c r="AK52" s="644">
        <v>0.13900000000000001</v>
      </c>
    </row>
    <row r="53" spans="17:37" x14ac:dyDescent="0.25">
      <c r="Q53" s="13"/>
      <c r="R53" s="11" t="s">
        <v>27</v>
      </c>
      <c r="S53" s="4" t="s">
        <v>64</v>
      </c>
      <c r="T53" s="630">
        <v>0.164994096812279</v>
      </c>
      <c r="AH53" s="13"/>
      <c r="AI53" s="10" t="s">
        <v>27</v>
      </c>
      <c r="AJ53" s="2" t="s">
        <v>267</v>
      </c>
      <c r="AK53" s="644">
        <v>0.187</v>
      </c>
    </row>
    <row r="54" spans="17:37" x14ac:dyDescent="0.25">
      <c r="Q54" s="13"/>
      <c r="AH54" s="13"/>
      <c r="AI54" s="10" t="s">
        <v>22</v>
      </c>
      <c r="AJ54" s="2" t="s">
        <v>268</v>
      </c>
      <c r="AK54" s="644">
        <v>0.109</v>
      </c>
    </row>
    <row r="55" spans="17:37" x14ac:dyDescent="0.25">
      <c r="Q55" s="13"/>
      <c r="AH55" s="13"/>
      <c r="AI55" s="10" t="s">
        <v>24</v>
      </c>
      <c r="AJ55" s="2" t="s">
        <v>268</v>
      </c>
      <c r="AK55" s="644">
        <v>0.11600000000000001</v>
      </c>
    </row>
    <row r="56" spans="17:37" x14ac:dyDescent="0.25">
      <c r="Q56" s="13"/>
      <c r="AH56" s="13"/>
      <c r="AI56" s="10" t="s">
        <v>25</v>
      </c>
      <c r="AJ56" s="2" t="s">
        <v>268</v>
      </c>
      <c r="AK56" s="644">
        <v>0.11899999999999999</v>
      </c>
    </row>
    <row r="57" spans="17:37" x14ac:dyDescent="0.25">
      <c r="Q57" s="13"/>
      <c r="AH57" s="13"/>
      <c r="AI57" s="10" t="s">
        <v>26</v>
      </c>
      <c r="AJ57" s="2" t="s">
        <v>268</v>
      </c>
      <c r="AK57" s="644">
        <v>0.154</v>
      </c>
    </row>
    <row r="58" spans="17:37" x14ac:dyDescent="0.25">
      <c r="Q58" s="13"/>
      <c r="AH58" s="13"/>
      <c r="AI58" s="11" t="s">
        <v>27</v>
      </c>
      <c r="AJ58" s="4" t="s">
        <v>268</v>
      </c>
      <c r="AK58" s="645">
        <v>0.19700000000000001</v>
      </c>
    </row>
    <row r="59" spans="17:37" x14ac:dyDescent="0.25">
      <c r="Q59" s="13"/>
      <c r="AH59" s="13"/>
    </row>
    <row r="60" spans="17:37" x14ac:dyDescent="0.25">
      <c r="Q60" s="13"/>
      <c r="AH60" s="13"/>
    </row>
    <row r="61" spans="17:37" x14ac:dyDescent="0.25">
      <c r="Q61" s="13"/>
      <c r="AH61" s="13"/>
    </row>
    <row r="62" spans="17:37" x14ac:dyDescent="0.25">
      <c r="Q62" s="13"/>
      <c r="AH62" s="13"/>
    </row>
    <row r="63" spans="17:37" x14ac:dyDescent="0.25">
      <c r="Q63" s="13"/>
      <c r="AH63" s="13"/>
    </row>
    <row r="64" spans="17:37" x14ac:dyDescent="0.25">
      <c r="Q64" s="13"/>
      <c r="AH64" s="13"/>
    </row>
    <row r="65" spans="17:39" x14ac:dyDescent="0.25">
      <c r="Q65" s="13"/>
      <c r="AH65" s="13"/>
    </row>
    <row r="66" spans="17:39" x14ac:dyDescent="0.25">
      <c r="Q66" s="13"/>
      <c r="AH66" s="13"/>
    </row>
    <row r="67" spans="17:39" x14ac:dyDescent="0.25">
      <c r="Q67" s="13"/>
      <c r="AH67" s="13"/>
    </row>
    <row r="68" spans="17:39" x14ac:dyDescent="0.25">
      <c r="Q68" s="13"/>
      <c r="AH68" s="13"/>
    </row>
    <row r="69" spans="17:39" x14ac:dyDescent="0.25">
      <c r="Q69" s="13"/>
      <c r="AH69" s="13"/>
    </row>
    <row r="70" spans="17:39" x14ac:dyDescent="0.25">
      <c r="Q70" s="13"/>
      <c r="AH70" s="13"/>
    </row>
    <row r="71" spans="17:39" x14ac:dyDescent="0.25">
      <c r="Q71" s="13"/>
      <c r="AH71" s="13"/>
    </row>
    <row r="72" spans="17:39" x14ac:dyDescent="0.25">
      <c r="Q72" s="13"/>
      <c r="AH72" s="13"/>
    </row>
    <row r="73" spans="17:39" x14ac:dyDescent="0.25">
      <c r="Q73" s="13"/>
      <c r="AH73" s="13"/>
    </row>
    <row r="74" spans="17:39" x14ac:dyDescent="0.25">
      <c r="Q74" s="13"/>
      <c r="AH74" s="13"/>
    </row>
    <row r="75" spans="17:39" x14ac:dyDescent="0.25">
      <c r="Q75" s="13"/>
      <c r="AH75" s="13"/>
    </row>
    <row r="76" spans="17:39" x14ac:dyDescent="0.25">
      <c r="Q76" s="13"/>
      <c r="AH76" s="13"/>
    </row>
    <row r="77" spans="17:39" x14ac:dyDescent="0.25">
      <c r="Q77" s="13"/>
      <c r="AH77" s="13"/>
    </row>
    <row r="78" spans="17:39" ht="15.75" x14ac:dyDescent="0.25">
      <c r="Q78" s="13"/>
      <c r="R78" s="8" t="s">
        <v>436</v>
      </c>
      <c r="V78" s="8" t="s">
        <v>447</v>
      </c>
      <c r="AH78" s="13"/>
      <c r="AI78" s="8" t="s">
        <v>441</v>
      </c>
      <c r="AM78" s="8" t="s">
        <v>452</v>
      </c>
    </row>
    <row r="79" spans="17:39" x14ac:dyDescent="0.25">
      <c r="Q79" s="13"/>
      <c r="R79" s="2" t="s">
        <v>28</v>
      </c>
      <c r="S79" s="2"/>
      <c r="T79" s="2"/>
      <c r="AH79" s="13"/>
      <c r="AI79" s="2" t="s">
        <v>28</v>
      </c>
      <c r="AJ79" s="2"/>
      <c r="AK79" s="2"/>
    </row>
    <row r="80" spans="17:39" x14ac:dyDescent="0.25">
      <c r="Q80" s="13"/>
      <c r="R80" s="9" t="s">
        <v>17</v>
      </c>
      <c r="S80" s="12" t="s">
        <v>34</v>
      </c>
      <c r="T80" s="631" t="s">
        <v>255</v>
      </c>
      <c r="AH80" s="13"/>
      <c r="AI80" s="9" t="s">
        <v>17</v>
      </c>
      <c r="AJ80" s="12" t="s">
        <v>250</v>
      </c>
      <c r="AK80" s="646" t="s">
        <v>255</v>
      </c>
    </row>
    <row r="81" spans="17:37" x14ac:dyDescent="0.25">
      <c r="Q81" s="13"/>
      <c r="R81" s="9" t="s">
        <v>22</v>
      </c>
      <c r="S81" s="12" t="s">
        <v>63</v>
      </c>
      <c r="T81" s="631">
        <v>0.226152623211447</v>
      </c>
      <c r="AH81" s="13"/>
      <c r="AI81" s="9" t="s">
        <v>22</v>
      </c>
      <c r="AJ81" s="12" t="s">
        <v>266</v>
      </c>
      <c r="AK81" s="646">
        <v>0.23400000000000001</v>
      </c>
    </row>
    <row r="82" spans="17:37" x14ac:dyDescent="0.25">
      <c r="Q82" s="13"/>
      <c r="R82" s="10" t="s">
        <v>24</v>
      </c>
      <c r="S82" s="2" t="s">
        <v>63</v>
      </c>
      <c r="T82" s="632">
        <v>0.18590295722078701</v>
      </c>
      <c r="AH82" s="13"/>
      <c r="AI82" s="10" t="s">
        <v>24</v>
      </c>
      <c r="AJ82" s="2" t="s">
        <v>266</v>
      </c>
      <c r="AK82" s="647">
        <v>0.191</v>
      </c>
    </row>
    <row r="83" spans="17:37" x14ac:dyDescent="0.25">
      <c r="Q83" s="13"/>
      <c r="R83" s="10" t="s">
        <v>25</v>
      </c>
      <c r="S83" s="2" t="s">
        <v>63</v>
      </c>
      <c r="T83" s="632">
        <v>0.21968981315167399</v>
      </c>
      <c r="AH83" s="13"/>
      <c r="AI83" s="10" t="s">
        <v>25</v>
      </c>
      <c r="AJ83" s="2" t="s">
        <v>266</v>
      </c>
      <c r="AK83" s="647">
        <v>0.22700000000000001</v>
      </c>
    </row>
    <row r="84" spans="17:37" x14ac:dyDescent="0.25">
      <c r="Q84" s="13"/>
      <c r="R84" s="10" t="s">
        <v>26</v>
      </c>
      <c r="S84" s="2" t="s">
        <v>63</v>
      </c>
      <c r="T84" s="632">
        <v>0.20290836897049799</v>
      </c>
      <c r="AH84" s="13"/>
      <c r="AI84" s="10" t="s">
        <v>26</v>
      </c>
      <c r="AJ84" s="2" t="s">
        <v>266</v>
      </c>
      <c r="AK84" s="647">
        <v>0.20499999999999999</v>
      </c>
    </row>
    <row r="85" spans="17:37" x14ac:dyDescent="0.25">
      <c r="Q85" s="13"/>
      <c r="R85" s="10" t="s">
        <v>27</v>
      </c>
      <c r="S85" s="2" t="s">
        <v>63</v>
      </c>
      <c r="T85" s="632">
        <v>0.190251039133426</v>
      </c>
      <c r="AH85" s="13"/>
      <c r="AI85" s="10" t="s">
        <v>27</v>
      </c>
      <c r="AJ85" s="2" t="s">
        <v>266</v>
      </c>
      <c r="AK85" s="647">
        <v>0.186</v>
      </c>
    </row>
    <row r="86" spans="17:37" x14ac:dyDescent="0.25">
      <c r="Q86" s="13"/>
      <c r="R86" s="10" t="s">
        <v>22</v>
      </c>
      <c r="S86" s="2" t="s">
        <v>64</v>
      </c>
      <c r="T86" s="632">
        <v>6.3025210084033598E-2</v>
      </c>
      <c r="AH86" s="13"/>
      <c r="AI86" s="10" t="s">
        <v>22</v>
      </c>
      <c r="AJ86" s="2" t="s">
        <v>267</v>
      </c>
      <c r="AK86" s="647">
        <v>0.17799999999999999</v>
      </c>
    </row>
    <row r="87" spans="17:37" x14ac:dyDescent="0.25">
      <c r="Q87" s="13"/>
      <c r="R87" s="10" t="s">
        <v>24</v>
      </c>
      <c r="S87" s="2" t="s">
        <v>64</v>
      </c>
      <c r="T87" s="632">
        <v>3.9426523297491002E-2</v>
      </c>
      <c r="AH87" s="13"/>
      <c r="AI87" s="10" t="s">
        <v>24</v>
      </c>
      <c r="AJ87" s="2" t="s">
        <v>267</v>
      </c>
      <c r="AK87" s="647">
        <v>0.14099999999999999</v>
      </c>
    </row>
    <row r="88" spans="17:37" x14ac:dyDescent="0.25">
      <c r="Q88" s="13"/>
      <c r="R88" s="10" t="s">
        <v>25</v>
      </c>
      <c r="S88" s="2" t="s">
        <v>64</v>
      </c>
      <c r="T88" s="632">
        <v>9.8791706714266098E-2</v>
      </c>
      <c r="AH88" s="13"/>
      <c r="AI88" s="10" t="s">
        <v>25</v>
      </c>
      <c r="AJ88" s="2" t="s">
        <v>267</v>
      </c>
      <c r="AK88" s="647">
        <v>0.16600000000000001</v>
      </c>
    </row>
    <row r="89" spans="17:37" x14ac:dyDescent="0.25">
      <c r="Q89" s="13"/>
      <c r="R89" s="10" t="s">
        <v>26</v>
      </c>
      <c r="S89" s="2" t="s">
        <v>64</v>
      </c>
      <c r="T89" s="632">
        <v>9.3770729059880598E-2</v>
      </c>
      <c r="AH89" s="13"/>
      <c r="AI89" s="10" t="s">
        <v>26</v>
      </c>
      <c r="AJ89" s="2" t="s">
        <v>267</v>
      </c>
      <c r="AK89" s="647">
        <v>0.157</v>
      </c>
    </row>
    <row r="90" spans="17:37" x14ac:dyDescent="0.25">
      <c r="Q90" s="13"/>
      <c r="R90" s="11" t="s">
        <v>27</v>
      </c>
      <c r="S90" s="4" t="s">
        <v>64</v>
      </c>
      <c r="T90" s="633">
        <v>0.100030590394616</v>
      </c>
      <c r="AH90" s="13"/>
      <c r="AI90" s="10" t="s">
        <v>27</v>
      </c>
      <c r="AJ90" s="2" t="s">
        <v>267</v>
      </c>
      <c r="AK90" s="647">
        <v>0.16400000000000001</v>
      </c>
    </row>
    <row r="91" spans="17:37" x14ac:dyDescent="0.25">
      <c r="Q91" s="13"/>
      <c r="AH91" s="13"/>
      <c r="AI91" s="10" t="s">
        <v>22</v>
      </c>
      <c r="AJ91" s="2" t="s">
        <v>268</v>
      </c>
      <c r="AK91" s="647">
        <v>0.192</v>
      </c>
    </row>
    <row r="92" spans="17:37" x14ac:dyDescent="0.25">
      <c r="Q92" s="13"/>
      <c r="AH92" s="13"/>
      <c r="AI92" s="10" t="s">
        <v>24</v>
      </c>
      <c r="AJ92" s="2" t="s">
        <v>268</v>
      </c>
      <c r="AK92" s="647">
        <v>0.16400000000000001</v>
      </c>
    </row>
    <row r="93" spans="17:37" x14ac:dyDescent="0.25">
      <c r="Q93" s="13"/>
      <c r="AH93" s="13"/>
      <c r="AI93" s="10" t="s">
        <v>25</v>
      </c>
      <c r="AJ93" s="2" t="s">
        <v>268</v>
      </c>
      <c r="AK93" s="647">
        <v>0.19800000000000001</v>
      </c>
    </row>
    <row r="94" spans="17:37" x14ac:dyDescent="0.25">
      <c r="Q94" s="13"/>
      <c r="AH94" s="13"/>
      <c r="AI94" s="10" t="s">
        <v>26</v>
      </c>
      <c r="AJ94" s="2" t="s">
        <v>268</v>
      </c>
      <c r="AK94" s="647">
        <v>0.19500000000000001</v>
      </c>
    </row>
    <row r="95" spans="17:37" x14ac:dyDescent="0.25">
      <c r="Q95" s="13"/>
      <c r="AH95" s="13"/>
      <c r="AI95" s="11" t="s">
        <v>27</v>
      </c>
      <c r="AJ95" s="4" t="s">
        <v>268</v>
      </c>
      <c r="AK95" s="648">
        <v>0.19900000000000001</v>
      </c>
    </row>
    <row r="96" spans="17:37" x14ac:dyDescent="0.25">
      <c r="Q96" s="13"/>
      <c r="AH96" s="13"/>
    </row>
    <row r="97" spans="17:34" x14ac:dyDescent="0.25">
      <c r="Q97" s="13"/>
      <c r="AH97" s="13"/>
    </row>
    <row r="98" spans="17:34" x14ac:dyDescent="0.25">
      <c r="Q98" s="13"/>
      <c r="AH98" s="13"/>
    </row>
    <row r="99" spans="17:34" x14ac:dyDescent="0.25">
      <c r="Q99" s="13"/>
      <c r="AH99" s="13"/>
    </row>
    <row r="100" spans="17:34" x14ac:dyDescent="0.25">
      <c r="Q100" s="13"/>
      <c r="AH100" s="13"/>
    </row>
    <row r="101" spans="17:34" x14ac:dyDescent="0.25">
      <c r="Q101" s="13"/>
      <c r="AH101" s="13"/>
    </row>
    <row r="102" spans="17:34" x14ac:dyDescent="0.25">
      <c r="Q102" s="13"/>
      <c r="AH102" s="13"/>
    </row>
    <row r="103" spans="17:34" x14ac:dyDescent="0.25">
      <c r="Q103" s="13"/>
      <c r="AH103" s="13"/>
    </row>
    <row r="104" spans="17:34" x14ac:dyDescent="0.25">
      <c r="Q104" s="13"/>
      <c r="AH104" s="13"/>
    </row>
    <row r="105" spans="17:34" x14ac:dyDescent="0.25">
      <c r="Q105" s="13"/>
      <c r="AH105" s="13"/>
    </row>
    <row r="106" spans="17:34" x14ac:dyDescent="0.25">
      <c r="Q106" s="13"/>
      <c r="AH106" s="13"/>
    </row>
    <row r="107" spans="17:34" x14ac:dyDescent="0.25">
      <c r="Q107" s="13"/>
      <c r="AH107" s="13"/>
    </row>
    <row r="108" spans="17:34" x14ac:dyDescent="0.25">
      <c r="Q108" s="13"/>
      <c r="AH108" s="13"/>
    </row>
    <row r="109" spans="17:34" x14ac:dyDescent="0.25">
      <c r="Q109" s="13"/>
      <c r="AH109" s="13"/>
    </row>
    <row r="110" spans="17:34" x14ac:dyDescent="0.25">
      <c r="Q110" s="13"/>
      <c r="AH110" s="13"/>
    </row>
    <row r="111" spans="17:34" x14ac:dyDescent="0.25">
      <c r="Q111" s="13"/>
      <c r="AH111" s="13"/>
    </row>
    <row r="112" spans="17:34" x14ac:dyDescent="0.25">
      <c r="Q112" s="13"/>
      <c r="AH112" s="13"/>
    </row>
    <row r="113" spans="17:39" x14ac:dyDescent="0.25">
      <c r="Q113" s="13"/>
      <c r="AH113" s="13"/>
    </row>
    <row r="114" spans="17:39" x14ac:dyDescent="0.25">
      <c r="Q114" s="13"/>
      <c r="AH114" s="13"/>
    </row>
    <row r="115" spans="17:39" ht="15.75" x14ac:dyDescent="0.25">
      <c r="Q115" s="13"/>
      <c r="R115" s="8" t="s">
        <v>437</v>
      </c>
      <c r="V115" s="8" t="s">
        <v>448</v>
      </c>
      <c r="AH115" s="13"/>
      <c r="AI115" s="8" t="s">
        <v>442</v>
      </c>
      <c r="AM115" s="8" t="s">
        <v>453</v>
      </c>
    </row>
    <row r="116" spans="17:39" x14ac:dyDescent="0.25">
      <c r="Q116" s="13"/>
      <c r="R116" s="2" t="s">
        <v>29</v>
      </c>
      <c r="S116" s="2"/>
      <c r="T116" s="2"/>
      <c r="AH116" s="13"/>
      <c r="AI116" s="2" t="s">
        <v>29</v>
      </c>
      <c r="AJ116" s="2"/>
      <c r="AK116" s="2"/>
    </row>
    <row r="117" spans="17:39" x14ac:dyDescent="0.25">
      <c r="Q117" s="13"/>
      <c r="R117" s="9" t="s">
        <v>17</v>
      </c>
      <c r="S117" s="12" t="s">
        <v>34</v>
      </c>
      <c r="T117" s="634" t="s">
        <v>255</v>
      </c>
      <c r="AH117" s="13"/>
      <c r="AI117" s="9" t="s">
        <v>17</v>
      </c>
      <c r="AJ117" s="12" t="s">
        <v>250</v>
      </c>
      <c r="AK117" s="649" t="s">
        <v>255</v>
      </c>
    </row>
    <row r="118" spans="17:39" x14ac:dyDescent="0.25">
      <c r="Q118" s="13"/>
      <c r="R118" s="9" t="s">
        <v>22</v>
      </c>
      <c r="S118" s="12" t="s">
        <v>63</v>
      </c>
      <c r="T118" s="634">
        <v>0.159003831417625</v>
      </c>
      <c r="AH118" s="13"/>
      <c r="AI118" s="9" t="s">
        <v>22</v>
      </c>
      <c r="AJ118" s="12" t="s">
        <v>266</v>
      </c>
      <c r="AK118" s="649">
        <v>0.152</v>
      </c>
    </row>
    <row r="119" spans="17:39" x14ac:dyDescent="0.25">
      <c r="Q119" s="13"/>
      <c r="R119" s="10" t="s">
        <v>24</v>
      </c>
      <c r="S119" s="2" t="s">
        <v>63</v>
      </c>
      <c r="T119" s="635">
        <v>0.15891375408599401</v>
      </c>
      <c r="AH119" s="13"/>
      <c r="AI119" s="10" t="s">
        <v>24</v>
      </c>
      <c r="AJ119" s="2" t="s">
        <v>266</v>
      </c>
      <c r="AK119" s="650">
        <v>0.156</v>
      </c>
    </row>
    <row r="120" spans="17:39" x14ac:dyDescent="0.25">
      <c r="Q120" s="13"/>
      <c r="R120" s="10" t="s">
        <v>25</v>
      </c>
      <c r="S120" s="2" t="s">
        <v>63</v>
      </c>
      <c r="T120" s="635">
        <v>0.14765280910946399</v>
      </c>
      <c r="AH120" s="13"/>
      <c r="AI120" s="10" t="s">
        <v>25</v>
      </c>
      <c r="AJ120" s="2" t="s">
        <v>266</v>
      </c>
      <c r="AK120" s="650">
        <v>0.129</v>
      </c>
    </row>
    <row r="121" spans="17:39" x14ac:dyDescent="0.25">
      <c r="Q121" s="13"/>
      <c r="R121" s="10" t="s">
        <v>26</v>
      </c>
      <c r="S121" s="2" t="s">
        <v>63</v>
      </c>
      <c r="T121" s="635">
        <v>0.159259854542532</v>
      </c>
      <c r="AH121" s="13"/>
      <c r="AI121" s="10" t="s">
        <v>26</v>
      </c>
      <c r="AJ121" s="2" t="s">
        <v>266</v>
      </c>
      <c r="AK121" s="650">
        <v>0.13500000000000001</v>
      </c>
    </row>
    <row r="122" spans="17:39" x14ac:dyDescent="0.25">
      <c r="Q122" s="13"/>
      <c r="R122" s="10" t="s">
        <v>27</v>
      </c>
      <c r="S122" s="2" t="s">
        <v>63</v>
      </c>
      <c r="T122" s="635">
        <v>0.155368791280699</v>
      </c>
      <c r="AH122" s="13"/>
      <c r="AI122" s="10" t="s">
        <v>27</v>
      </c>
      <c r="AJ122" s="2" t="s">
        <v>266</v>
      </c>
      <c r="AK122" s="650">
        <v>0.129</v>
      </c>
    </row>
    <row r="123" spans="17:39" x14ac:dyDescent="0.25">
      <c r="Q123" s="13"/>
      <c r="R123" s="10" t="s">
        <v>22</v>
      </c>
      <c r="S123" s="2" t="s">
        <v>64</v>
      </c>
      <c r="T123" s="635">
        <v>0.16299559471365599</v>
      </c>
      <c r="AH123" s="13"/>
      <c r="AI123" s="10" t="s">
        <v>22</v>
      </c>
      <c r="AJ123" s="2" t="s">
        <v>267</v>
      </c>
      <c r="AK123" s="650">
        <v>0.16900000000000001</v>
      </c>
    </row>
    <row r="124" spans="17:39" x14ac:dyDescent="0.25">
      <c r="Q124" s="13"/>
      <c r="R124" s="10" t="s">
        <v>24</v>
      </c>
      <c r="S124" s="2" t="s">
        <v>64</v>
      </c>
      <c r="T124" s="635">
        <v>0.153209109730849</v>
      </c>
      <c r="AH124" s="13"/>
      <c r="AI124" s="10" t="s">
        <v>24</v>
      </c>
      <c r="AJ124" s="2" t="s">
        <v>267</v>
      </c>
      <c r="AK124" s="650">
        <v>0.161</v>
      </c>
    </row>
    <row r="125" spans="17:39" x14ac:dyDescent="0.25">
      <c r="Q125" s="13"/>
      <c r="R125" s="10" t="s">
        <v>25</v>
      </c>
      <c r="S125" s="2" t="s">
        <v>64</v>
      </c>
      <c r="T125" s="635">
        <v>0.125614662494412</v>
      </c>
      <c r="AH125" s="13"/>
      <c r="AI125" s="10" t="s">
        <v>25</v>
      </c>
      <c r="AJ125" s="2" t="s">
        <v>267</v>
      </c>
      <c r="AK125" s="650">
        <v>0.16600000000000001</v>
      </c>
    </row>
    <row r="126" spans="17:39" x14ac:dyDescent="0.25">
      <c r="Q126" s="13"/>
      <c r="R126" s="10" t="s">
        <v>26</v>
      </c>
      <c r="S126" s="2" t="s">
        <v>64</v>
      </c>
      <c r="T126" s="635">
        <v>0.12722313147845099</v>
      </c>
      <c r="AH126" s="13"/>
      <c r="AI126" s="10" t="s">
        <v>26</v>
      </c>
      <c r="AJ126" s="2" t="s">
        <v>267</v>
      </c>
      <c r="AK126" s="650">
        <v>0.17499999999999999</v>
      </c>
    </row>
    <row r="127" spans="17:39" x14ac:dyDescent="0.25">
      <c r="Q127" s="13"/>
      <c r="R127" s="11" t="s">
        <v>27</v>
      </c>
      <c r="S127" s="4" t="s">
        <v>64</v>
      </c>
      <c r="T127" s="636">
        <v>0.12230360188622499</v>
      </c>
      <c r="AH127" s="13"/>
      <c r="AI127" s="10" t="s">
        <v>27</v>
      </c>
      <c r="AJ127" s="2" t="s">
        <v>267</v>
      </c>
      <c r="AK127" s="650">
        <v>0.17399999999999999</v>
      </c>
    </row>
    <row r="128" spans="17:39" x14ac:dyDescent="0.25">
      <c r="Q128" s="13"/>
      <c r="AH128" s="13"/>
      <c r="AI128" s="10" t="s">
        <v>22</v>
      </c>
      <c r="AJ128" s="2" t="s">
        <v>268</v>
      </c>
      <c r="AK128" s="650">
        <v>0.16300000000000001</v>
      </c>
    </row>
    <row r="129" spans="17:37" x14ac:dyDescent="0.25">
      <c r="Q129" s="13"/>
      <c r="AH129" s="13"/>
      <c r="AI129" s="10" t="s">
        <v>24</v>
      </c>
      <c r="AJ129" s="2" t="s">
        <v>268</v>
      </c>
      <c r="AK129" s="650">
        <v>0.158</v>
      </c>
    </row>
    <row r="130" spans="17:37" x14ac:dyDescent="0.25">
      <c r="Q130" s="13"/>
      <c r="AH130" s="13"/>
      <c r="AI130" s="10" t="s">
        <v>25</v>
      </c>
      <c r="AJ130" s="2" t="s">
        <v>268</v>
      </c>
      <c r="AK130" s="650">
        <v>0.154</v>
      </c>
    </row>
    <row r="131" spans="17:37" x14ac:dyDescent="0.25">
      <c r="AI131" s="10" t="s">
        <v>26</v>
      </c>
      <c r="AJ131" s="2" t="s">
        <v>268</v>
      </c>
      <c r="AK131" s="650">
        <v>0.17</v>
      </c>
    </row>
    <row r="132" spans="17:37" x14ac:dyDescent="0.25">
      <c r="AI132" s="11" t="s">
        <v>27</v>
      </c>
      <c r="AJ132" s="4" t="s">
        <v>268</v>
      </c>
      <c r="AK132" s="651">
        <v>0.16700000000000001</v>
      </c>
    </row>
    <row r="152" spans="18:39" ht="15.75" x14ac:dyDescent="0.25">
      <c r="R152" s="8" t="s">
        <v>438</v>
      </c>
      <c r="V152" s="8" t="s">
        <v>449</v>
      </c>
      <c r="AI152" s="8" t="s">
        <v>443</v>
      </c>
      <c r="AM152" s="8" t="s">
        <v>454</v>
      </c>
    </row>
    <row r="153" spans="18:39" x14ac:dyDescent="0.25">
      <c r="R153" s="2" t="s">
        <v>30</v>
      </c>
      <c r="S153" s="2"/>
      <c r="T153" s="2"/>
      <c r="AI153" s="2" t="s">
        <v>30</v>
      </c>
      <c r="AJ153" s="2"/>
      <c r="AK153" s="2"/>
    </row>
    <row r="154" spans="18:39" x14ac:dyDescent="0.25">
      <c r="R154" s="9" t="s">
        <v>17</v>
      </c>
      <c r="S154" s="12" t="s">
        <v>34</v>
      </c>
      <c r="T154" s="637" t="s">
        <v>255</v>
      </c>
      <c r="AI154" s="9" t="s">
        <v>17</v>
      </c>
      <c r="AJ154" s="12" t="s">
        <v>250</v>
      </c>
      <c r="AK154" s="652" t="s">
        <v>255</v>
      </c>
    </row>
    <row r="155" spans="18:39" x14ac:dyDescent="0.25">
      <c r="R155" s="9" t="s">
        <v>22</v>
      </c>
      <c r="S155" s="12" t="s">
        <v>63</v>
      </c>
      <c r="T155" s="637">
        <v>0.237359550561798</v>
      </c>
      <c r="AI155" s="9" t="s">
        <v>22</v>
      </c>
      <c r="AJ155" s="12" t="s">
        <v>266</v>
      </c>
      <c r="AK155" s="652">
        <v>0.217</v>
      </c>
    </row>
    <row r="156" spans="18:39" x14ac:dyDescent="0.25">
      <c r="R156" s="10" t="s">
        <v>24</v>
      </c>
      <c r="S156" s="2" t="s">
        <v>63</v>
      </c>
      <c r="T156" s="638">
        <v>0.21435570798628101</v>
      </c>
      <c r="AI156" s="10" t="s">
        <v>24</v>
      </c>
      <c r="AJ156" s="2" t="s">
        <v>266</v>
      </c>
      <c r="AK156" s="653">
        <v>0.19800000000000001</v>
      </c>
    </row>
    <row r="157" spans="18:39" x14ac:dyDescent="0.25">
      <c r="R157" s="10" t="s">
        <v>25</v>
      </c>
      <c r="S157" s="2" t="s">
        <v>63</v>
      </c>
      <c r="T157" s="638">
        <v>0.209689205366999</v>
      </c>
      <c r="AI157" s="10" t="s">
        <v>25</v>
      </c>
      <c r="AJ157" s="2" t="s">
        <v>266</v>
      </c>
      <c r="AK157" s="653">
        <v>0.19900000000000001</v>
      </c>
    </row>
    <row r="158" spans="18:39" x14ac:dyDescent="0.25">
      <c r="R158" s="10" t="s">
        <v>26</v>
      </c>
      <c r="S158" s="2" t="s">
        <v>63</v>
      </c>
      <c r="T158" s="638">
        <v>0.21636944984672199</v>
      </c>
      <c r="AI158" s="10" t="s">
        <v>26</v>
      </c>
      <c r="AJ158" s="2" t="s">
        <v>266</v>
      </c>
      <c r="AK158" s="653">
        <v>0.20499999999999999</v>
      </c>
    </row>
    <row r="159" spans="18:39" x14ac:dyDescent="0.25">
      <c r="R159" s="10" t="s">
        <v>27</v>
      </c>
      <c r="S159" s="2" t="s">
        <v>63</v>
      </c>
      <c r="T159" s="638">
        <v>0.21215960458605099</v>
      </c>
      <c r="AI159" s="10" t="s">
        <v>27</v>
      </c>
      <c r="AJ159" s="2" t="s">
        <v>266</v>
      </c>
      <c r="AK159" s="653">
        <v>0.20200000000000001</v>
      </c>
    </row>
    <row r="160" spans="18:39" x14ac:dyDescent="0.25">
      <c r="R160" s="10" t="s">
        <v>22</v>
      </c>
      <c r="S160" s="2" t="s">
        <v>64</v>
      </c>
      <c r="T160" s="638">
        <v>0.145496535796767</v>
      </c>
      <c r="AI160" s="10" t="s">
        <v>22</v>
      </c>
      <c r="AJ160" s="2" t="s">
        <v>267</v>
      </c>
      <c r="AK160" s="653">
        <v>0.311</v>
      </c>
    </row>
    <row r="161" spans="18:37" x14ac:dyDescent="0.25">
      <c r="R161" s="10" t="s">
        <v>24</v>
      </c>
      <c r="S161" s="2" t="s">
        <v>64</v>
      </c>
      <c r="T161" s="638">
        <v>0.12929292929292899</v>
      </c>
      <c r="AI161" s="10" t="s">
        <v>24</v>
      </c>
      <c r="AJ161" s="2" t="s">
        <v>267</v>
      </c>
      <c r="AK161" s="653">
        <v>0.254</v>
      </c>
    </row>
    <row r="162" spans="18:37" x14ac:dyDescent="0.25">
      <c r="R162" s="10" t="s">
        <v>25</v>
      </c>
      <c r="S162" s="2" t="s">
        <v>64</v>
      </c>
      <c r="T162" s="638">
        <v>0.178294573643411</v>
      </c>
      <c r="AI162" s="10" t="s">
        <v>25</v>
      </c>
      <c r="AJ162" s="2" t="s">
        <v>267</v>
      </c>
      <c r="AK162" s="653">
        <v>0.25600000000000001</v>
      </c>
    </row>
    <row r="163" spans="18:37" x14ac:dyDescent="0.25">
      <c r="R163" s="10" t="s">
        <v>26</v>
      </c>
      <c r="S163" s="2" t="s">
        <v>64</v>
      </c>
      <c r="T163" s="638">
        <v>0.17718446601941701</v>
      </c>
      <c r="AI163" s="10" t="s">
        <v>26</v>
      </c>
      <c r="AJ163" s="2" t="s">
        <v>267</v>
      </c>
      <c r="AK163" s="653">
        <v>0.25900000000000001</v>
      </c>
    </row>
    <row r="164" spans="18:37" x14ac:dyDescent="0.25">
      <c r="R164" s="11" t="s">
        <v>27</v>
      </c>
      <c r="S164" s="4" t="s">
        <v>64</v>
      </c>
      <c r="T164" s="639">
        <v>0.16293991833560201</v>
      </c>
      <c r="AI164" s="10" t="s">
        <v>27</v>
      </c>
      <c r="AJ164" s="2" t="s">
        <v>267</v>
      </c>
      <c r="AK164" s="653">
        <v>0.23400000000000001</v>
      </c>
    </row>
    <row r="165" spans="18:37" x14ac:dyDescent="0.25">
      <c r="AI165" s="10" t="s">
        <v>22</v>
      </c>
      <c r="AJ165" s="2" t="s">
        <v>268</v>
      </c>
      <c r="AK165" s="653">
        <v>0.33300000000000002</v>
      </c>
    </row>
    <row r="166" spans="18:37" x14ac:dyDescent="0.25">
      <c r="AI166" s="10" t="s">
        <v>24</v>
      </c>
      <c r="AJ166" s="2" t="s">
        <v>268</v>
      </c>
      <c r="AK166" s="653">
        <v>0.45500000000000002</v>
      </c>
    </row>
    <row r="167" spans="18:37" x14ac:dyDescent="0.25">
      <c r="AI167" s="10" t="s">
        <v>25</v>
      </c>
      <c r="AJ167" s="2" t="s">
        <v>268</v>
      </c>
      <c r="AK167" s="653">
        <v>0.249</v>
      </c>
    </row>
    <row r="168" spans="18:37" x14ac:dyDescent="0.25">
      <c r="AI168" s="10" t="s">
        <v>26</v>
      </c>
      <c r="AJ168" s="2" t="s">
        <v>268</v>
      </c>
      <c r="AK168" s="653">
        <v>0.24399999999999999</v>
      </c>
    </row>
    <row r="169" spans="18:37" x14ac:dyDescent="0.25">
      <c r="AI169" s="11" t="s">
        <v>27</v>
      </c>
      <c r="AJ169" s="4" t="s">
        <v>268</v>
      </c>
      <c r="AK169" s="654">
        <v>0.25900000000000001</v>
      </c>
    </row>
  </sheetData>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130"/>
  <sheetViews>
    <sheetView showGridLines="0" zoomScale="80" zoomScaleNormal="80" workbookViewId="0"/>
  </sheetViews>
  <sheetFormatPr defaultColWidth="11.42578125" defaultRowHeight="15" x14ac:dyDescent="0.25"/>
  <cols>
    <col min="1" max="3" width="14.140625" customWidth="1"/>
    <col min="4" max="19" width="9.140625" customWidth="1"/>
    <col min="20" max="22" width="14.140625" customWidth="1"/>
    <col min="23" max="200" width="9.140625" customWidth="1"/>
  </cols>
  <sheetData>
    <row r="1" spans="1:24" ht="20.25" x14ac:dyDescent="0.3">
      <c r="A1" s="6" t="s">
        <v>455</v>
      </c>
      <c r="S1" s="13"/>
    </row>
    <row r="2" spans="1:24" ht="20.25" x14ac:dyDescent="0.3">
      <c r="A2" s="7" t="s">
        <v>9</v>
      </c>
      <c r="S2" s="13"/>
      <c r="T2" s="7" t="s">
        <v>456</v>
      </c>
    </row>
    <row r="3" spans="1:24" x14ac:dyDescent="0.25">
      <c r="S3" s="13"/>
    </row>
    <row r="4" spans="1:24" ht="15.75" x14ac:dyDescent="0.25">
      <c r="A4" s="8" t="s">
        <v>457</v>
      </c>
      <c r="E4" s="8" t="s">
        <v>768</v>
      </c>
      <c r="S4" s="13"/>
      <c r="T4" s="8" t="s">
        <v>458</v>
      </c>
      <c r="X4" s="8" t="s">
        <v>769</v>
      </c>
    </row>
    <row r="5" spans="1:24" x14ac:dyDescent="0.25">
      <c r="A5" s="2" t="s">
        <v>9</v>
      </c>
      <c r="B5" s="2"/>
      <c r="C5" s="2"/>
      <c r="S5" s="13"/>
      <c r="T5" s="2" t="s">
        <v>9</v>
      </c>
      <c r="U5" s="2"/>
      <c r="V5" s="2"/>
    </row>
    <row r="6" spans="1:24" x14ac:dyDescent="0.25">
      <c r="A6" s="9" t="s">
        <v>17</v>
      </c>
      <c r="B6" s="12" t="s">
        <v>18</v>
      </c>
      <c r="C6" s="655" t="s">
        <v>255</v>
      </c>
      <c r="S6" s="13"/>
      <c r="T6" s="658" t="s">
        <v>17</v>
      </c>
      <c r="U6" s="12" t="s">
        <v>18</v>
      </c>
      <c r="V6" s="661" t="s">
        <v>255</v>
      </c>
    </row>
    <row r="7" spans="1:24" x14ac:dyDescent="0.25">
      <c r="A7" s="9" t="s">
        <v>22</v>
      </c>
      <c r="B7" s="12" t="s">
        <v>23</v>
      </c>
      <c r="C7" s="655">
        <v>0.14604626143087701</v>
      </c>
      <c r="S7" s="13"/>
      <c r="T7" s="658" t="s">
        <v>289</v>
      </c>
      <c r="U7" s="12" t="s">
        <v>23</v>
      </c>
      <c r="V7" s="661">
        <v>0.875</v>
      </c>
    </row>
    <row r="8" spans="1:24" x14ac:dyDescent="0.25">
      <c r="A8" s="10" t="s">
        <v>24</v>
      </c>
      <c r="B8" s="2" t="s">
        <v>23</v>
      </c>
      <c r="C8" s="656">
        <v>0.16606917934308699</v>
      </c>
      <c r="S8" s="13"/>
      <c r="T8" s="659" t="s">
        <v>277</v>
      </c>
      <c r="U8" s="2" t="s">
        <v>23</v>
      </c>
      <c r="V8" s="662">
        <v>0.878</v>
      </c>
    </row>
    <row r="9" spans="1:24" x14ac:dyDescent="0.25">
      <c r="A9" s="10" t="s">
        <v>25</v>
      </c>
      <c r="B9" s="2" t="s">
        <v>23</v>
      </c>
      <c r="C9" s="656">
        <v>0.183471023991708</v>
      </c>
      <c r="S9" s="13"/>
      <c r="T9" s="659" t="s">
        <v>278</v>
      </c>
      <c r="U9" s="2" t="s">
        <v>23</v>
      </c>
      <c r="V9" s="662">
        <v>0.88200000000000001</v>
      </c>
    </row>
    <row r="10" spans="1:24" x14ac:dyDescent="0.25">
      <c r="A10" s="10" t="s">
        <v>26</v>
      </c>
      <c r="B10" s="2" t="s">
        <v>23</v>
      </c>
      <c r="C10" s="656">
        <v>0.14758731005065301</v>
      </c>
      <c r="S10" s="13"/>
      <c r="T10" s="659" t="s">
        <v>279</v>
      </c>
      <c r="U10" s="2" t="s">
        <v>23</v>
      </c>
      <c r="V10" s="662">
        <v>0.85499999999999998</v>
      </c>
    </row>
    <row r="11" spans="1:24" x14ac:dyDescent="0.25">
      <c r="A11" s="10" t="s">
        <v>27</v>
      </c>
      <c r="B11" s="2" t="s">
        <v>23</v>
      </c>
      <c r="C11" s="656">
        <v>0.118957179798098</v>
      </c>
      <c r="S11" s="13"/>
      <c r="T11" s="659" t="s">
        <v>289</v>
      </c>
      <c r="U11" s="2" t="s">
        <v>28</v>
      </c>
      <c r="V11" s="662">
        <v>0.75900000000000001</v>
      </c>
    </row>
    <row r="12" spans="1:24" x14ac:dyDescent="0.25">
      <c r="A12" s="10" t="s">
        <v>22</v>
      </c>
      <c r="B12" s="2" t="s">
        <v>28</v>
      </c>
      <c r="C12" s="656">
        <v>0.144613871126414</v>
      </c>
      <c r="S12" s="13"/>
      <c r="T12" s="659" t="s">
        <v>277</v>
      </c>
      <c r="U12" s="2" t="s">
        <v>28</v>
      </c>
      <c r="V12" s="662">
        <v>0.81799999999999995</v>
      </c>
    </row>
    <row r="13" spans="1:24" x14ac:dyDescent="0.25">
      <c r="A13" s="10" t="s">
        <v>24</v>
      </c>
      <c r="B13" s="2" t="s">
        <v>28</v>
      </c>
      <c r="C13" s="656">
        <v>0.12519704637849499</v>
      </c>
      <c r="S13" s="13"/>
      <c r="T13" s="659" t="s">
        <v>278</v>
      </c>
      <c r="U13" s="2" t="s">
        <v>28</v>
      </c>
      <c r="V13" s="662">
        <v>0.85799999999999998</v>
      </c>
    </row>
    <row r="14" spans="1:24" x14ac:dyDescent="0.25">
      <c r="A14" s="10" t="s">
        <v>25</v>
      </c>
      <c r="B14" s="2" t="s">
        <v>28</v>
      </c>
      <c r="C14" s="656">
        <v>0.115377089580259</v>
      </c>
      <c r="S14" s="13"/>
      <c r="T14" s="659" t="s">
        <v>279</v>
      </c>
      <c r="U14" s="2" t="s">
        <v>28</v>
      </c>
      <c r="V14" s="662">
        <v>0.83799999999999997</v>
      </c>
    </row>
    <row r="15" spans="1:24" x14ac:dyDescent="0.25">
      <c r="A15" s="10" t="s">
        <v>26</v>
      </c>
      <c r="B15" s="2" t="s">
        <v>28</v>
      </c>
      <c r="C15" s="656">
        <v>8.36581170527783E-2</v>
      </c>
      <c r="S15" s="13"/>
      <c r="T15" s="659" t="s">
        <v>289</v>
      </c>
      <c r="U15" s="2" t="s">
        <v>29</v>
      </c>
      <c r="V15" s="662">
        <v>0.91700000000000004</v>
      </c>
    </row>
    <row r="16" spans="1:24" x14ac:dyDescent="0.25">
      <c r="A16" s="10" t="s">
        <v>27</v>
      </c>
      <c r="B16" s="2" t="s">
        <v>28</v>
      </c>
      <c r="C16" s="656">
        <v>5.9343024639280102E-2</v>
      </c>
      <c r="S16" s="13"/>
      <c r="T16" s="659" t="s">
        <v>277</v>
      </c>
      <c r="U16" s="2" t="s">
        <v>29</v>
      </c>
      <c r="V16" s="662">
        <v>0.93500000000000005</v>
      </c>
    </row>
    <row r="17" spans="1:22" x14ac:dyDescent="0.25">
      <c r="A17" s="10" t="s">
        <v>22</v>
      </c>
      <c r="B17" s="2" t="s">
        <v>29</v>
      </c>
      <c r="C17" s="656">
        <v>0.18756423432682401</v>
      </c>
      <c r="S17" s="13"/>
      <c r="T17" s="659" t="s">
        <v>278</v>
      </c>
      <c r="U17" s="2" t="s">
        <v>29</v>
      </c>
      <c r="V17" s="662">
        <v>0.92300000000000004</v>
      </c>
    </row>
    <row r="18" spans="1:22" x14ac:dyDescent="0.25">
      <c r="A18" s="10" t="s">
        <v>24</v>
      </c>
      <c r="B18" s="2" t="s">
        <v>29</v>
      </c>
      <c r="C18" s="656">
        <v>0.20610889774236399</v>
      </c>
      <c r="S18" s="13"/>
      <c r="T18" s="659" t="s">
        <v>279</v>
      </c>
      <c r="U18" s="2" t="s">
        <v>29</v>
      </c>
      <c r="V18" s="662">
        <v>0.875</v>
      </c>
    </row>
    <row r="19" spans="1:22" x14ac:dyDescent="0.25">
      <c r="A19" s="10" t="s">
        <v>25</v>
      </c>
      <c r="B19" s="2" t="s">
        <v>29</v>
      </c>
      <c r="C19" s="656">
        <v>0.16821924719364301</v>
      </c>
      <c r="S19" s="13"/>
      <c r="T19" s="659" t="s">
        <v>289</v>
      </c>
      <c r="U19" s="2" t="s">
        <v>30</v>
      </c>
      <c r="V19" s="662">
        <v>0.77600000000000002</v>
      </c>
    </row>
    <row r="20" spans="1:22" x14ac:dyDescent="0.25">
      <c r="A20" s="10" t="s">
        <v>26</v>
      </c>
      <c r="B20" s="2" t="s">
        <v>29</v>
      </c>
      <c r="C20" s="656">
        <v>0.12175837440901301</v>
      </c>
      <c r="S20" s="13"/>
      <c r="T20" s="659" t="s">
        <v>277</v>
      </c>
      <c r="U20" s="2" t="s">
        <v>30</v>
      </c>
      <c r="V20" s="662">
        <v>0.79</v>
      </c>
    </row>
    <row r="21" spans="1:22" x14ac:dyDescent="0.25">
      <c r="A21" s="10" t="s">
        <v>27</v>
      </c>
      <c r="B21" s="2" t="s">
        <v>29</v>
      </c>
      <c r="C21" s="656">
        <v>9.4468390804597693E-2</v>
      </c>
      <c r="S21" s="13"/>
      <c r="T21" s="659" t="s">
        <v>278</v>
      </c>
      <c r="U21" s="2" t="s">
        <v>30</v>
      </c>
      <c r="V21" s="662">
        <v>0.93400000000000005</v>
      </c>
    </row>
    <row r="22" spans="1:22" x14ac:dyDescent="0.25">
      <c r="A22" s="10" t="s">
        <v>22</v>
      </c>
      <c r="B22" s="2" t="s">
        <v>30</v>
      </c>
      <c r="C22" s="656">
        <v>0.18838127467569099</v>
      </c>
      <c r="S22" s="13"/>
      <c r="T22" s="659" t="s">
        <v>279</v>
      </c>
      <c r="U22" s="2" t="s">
        <v>30</v>
      </c>
      <c r="V22" s="662">
        <v>0.86699999999999999</v>
      </c>
    </row>
    <row r="23" spans="1:22" x14ac:dyDescent="0.25">
      <c r="A23" s="10" t="s">
        <v>24</v>
      </c>
      <c r="B23" s="2" t="s">
        <v>30</v>
      </c>
      <c r="C23" s="656">
        <v>0.194444444444444</v>
      </c>
      <c r="S23" s="13"/>
      <c r="T23" s="659" t="s">
        <v>289</v>
      </c>
      <c r="U23" s="2" t="s">
        <v>31</v>
      </c>
      <c r="V23" s="662">
        <v>0.82599999999999996</v>
      </c>
    </row>
    <row r="24" spans="1:22" x14ac:dyDescent="0.25">
      <c r="A24" s="10" t="s">
        <v>25</v>
      </c>
      <c r="B24" s="2" t="s">
        <v>30</v>
      </c>
      <c r="C24" s="656">
        <v>0.15754632944998501</v>
      </c>
      <c r="S24" s="13"/>
      <c r="T24" s="659" t="s">
        <v>277</v>
      </c>
      <c r="U24" s="2" t="s">
        <v>31</v>
      </c>
      <c r="V24" s="662">
        <v>0.85199999999999998</v>
      </c>
    </row>
    <row r="25" spans="1:22" x14ac:dyDescent="0.25">
      <c r="A25" s="10" t="s">
        <v>26</v>
      </c>
      <c r="B25" s="2" t="s">
        <v>30</v>
      </c>
      <c r="C25" s="656">
        <v>0.114780932288162</v>
      </c>
      <c r="S25" s="13"/>
      <c r="T25" s="659" t="s">
        <v>278</v>
      </c>
      <c r="U25" s="2" t="s">
        <v>31</v>
      </c>
      <c r="V25" s="662">
        <v>0.88600000000000001</v>
      </c>
    </row>
    <row r="26" spans="1:22" x14ac:dyDescent="0.25">
      <c r="A26" s="10" t="s">
        <v>27</v>
      </c>
      <c r="B26" s="2" t="s">
        <v>30</v>
      </c>
      <c r="C26" s="656">
        <v>7.1725606869970898E-2</v>
      </c>
      <c r="S26" s="13"/>
      <c r="T26" s="660" t="s">
        <v>279</v>
      </c>
      <c r="U26" s="4" t="s">
        <v>31</v>
      </c>
      <c r="V26" s="663">
        <v>0.85399999999999998</v>
      </c>
    </row>
    <row r="27" spans="1:22" x14ac:dyDescent="0.25">
      <c r="A27" s="10" t="s">
        <v>22</v>
      </c>
      <c r="B27" s="2" t="s">
        <v>31</v>
      </c>
      <c r="C27" s="656">
        <v>0.155602468333875</v>
      </c>
      <c r="S27" s="13"/>
    </row>
    <row r="28" spans="1:22" x14ac:dyDescent="0.25">
      <c r="A28" s="10" t="s">
        <v>24</v>
      </c>
      <c r="B28" s="2" t="s">
        <v>31</v>
      </c>
      <c r="C28" s="656">
        <v>0.15796384203615799</v>
      </c>
      <c r="S28" s="13"/>
    </row>
    <row r="29" spans="1:22" x14ac:dyDescent="0.25">
      <c r="A29" s="10" t="s">
        <v>25</v>
      </c>
      <c r="B29" s="2" t="s">
        <v>31</v>
      </c>
      <c r="C29" s="656">
        <v>0.150828575108402</v>
      </c>
      <c r="S29" s="13"/>
    </row>
    <row r="30" spans="1:22" x14ac:dyDescent="0.25">
      <c r="A30" s="10" t="s">
        <v>26</v>
      </c>
      <c r="B30" s="2" t="s">
        <v>31</v>
      </c>
      <c r="C30" s="656">
        <v>0.11375786880759101</v>
      </c>
      <c r="S30" s="13"/>
    </row>
    <row r="31" spans="1:22" x14ac:dyDescent="0.25">
      <c r="A31" s="11" t="s">
        <v>27</v>
      </c>
      <c r="B31" s="4" t="s">
        <v>31</v>
      </c>
      <c r="C31" s="657">
        <v>8.40574936089859E-2</v>
      </c>
      <c r="S31" s="13"/>
    </row>
    <row r="32" spans="1:22" x14ac:dyDescent="0.25">
      <c r="S32" s="13"/>
    </row>
    <row r="33" spans="19:19" x14ac:dyDescent="0.25">
      <c r="S33" s="13"/>
    </row>
    <row r="34" spans="19:19" x14ac:dyDescent="0.25">
      <c r="S34" s="13"/>
    </row>
    <row r="35" spans="19:19" x14ac:dyDescent="0.25">
      <c r="S35" s="13"/>
    </row>
    <row r="36" spans="19:19" x14ac:dyDescent="0.25">
      <c r="S36" s="13"/>
    </row>
    <row r="37" spans="19:19" x14ac:dyDescent="0.25">
      <c r="S37" s="13"/>
    </row>
    <row r="38" spans="19:19" x14ac:dyDescent="0.25">
      <c r="S38" s="13"/>
    </row>
    <row r="39" spans="19:19" x14ac:dyDescent="0.25">
      <c r="S39" s="13"/>
    </row>
    <row r="40" spans="19:19" x14ac:dyDescent="0.25">
      <c r="S40" s="13"/>
    </row>
    <row r="41" spans="19:19" x14ac:dyDescent="0.25">
      <c r="S41" s="13"/>
    </row>
    <row r="42" spans="19:19" x14ac:dyDescent="0.25">
      <c r="S42" s="13"/>
    </row>
    <row r="43" spans="19:19" x14ac:dyDescent="0.25">
      <c r="S43" s="13"/>
    </row>
    <row r="44" spans="19:19" x14ac:dyDescent="0.25">
      <c r="S44" s="13"/>
    </row>
    <row r="45" spans="19:19" x14ac:dyDescent="0.25">
      <c r="S45" s="13"/>
    </row>
    <row r="46" spans="19:19" x14ac:dyDescent="0.25">
      <c r="S46" s="13"/>
    </row>
    <row r="47" spans="19:19" x14ac:dyDescent="0.25">
      <c r="S47" s="13"/>
    </row>
    <row r="48" spans="19:19" x14ac:dyDescent="0.25">
      <c r="S48" s="13"/>
    </row>
    <row r="49" spans="19:19" x14ac:dyDescent="0.25">
      <c r="S49" s="13"/>
    </row>
    <row r="50" spans="19:19" x14ac:dyDescent="0.25">
      <c r="S50" s="13"/>
    </row>
    <row r="51" spans="19:19" x14ac:dyDescent="0.25">
      <c r="S51" s="13"/>
    </row>
    <row r="52" spans="19:19" x14ac:dyDescent="0.25">
      <c r="S52" s="13"/>
    </row>
    <row r="53" spans="19:19" x14ac:dyDescent="0.25">
      <c r="S53" s="13"/>
    </row>
    <row r="54" spans="19:19" x14ac:dyDescent="0.25">
      <c r="S54" s="13"/>
    </row>
    <row r="55" spans="19:19" x14ac:dyDescent="0.25">
      <c r="S55" s="13"/>
    </row>
    <row r="56" spans="19:19" x14ac:dyDescent="0.25">
      <c r="S56" s="13"/>
    </row>
    <row r="57" spans="19:19" x14ac:dyDescent="0.25">
      <c r="S57" s="13"/>
    </row>
    <row r="58" spans="19:19" x14ac:dyDescent="0.25">
      <c r="S58" s="13"/>
    </row>
    <row r="59" spans="19:19" x14ac:dyDescent="0.25">
      <c r="S59" s="13"/>
    </row>
    <row r="60" spans="19:19" x14ac:dyDescent="0.25">
      <c r="S60" s="13"/>
    </row>
    <row r="61" spans="19:19" x14ac:dyDescent="0.25">
      <c r="S61" s="13"/>
    </row>
    <row r="62" spans="19:19" x14ac:dyDescent="0.25">
      <c r="S62" s="13"/>
    </row>
    <row r="63" spans="19:19" x14ac:dyDescent="0.25">
      <c r="S63" s="13"/>
    </row>
    <row r="64" spans="19:19" x14ac:dyDescent="0.25">
      <c r="S64" s="13"/>
    </row>
    <row r="65" spans="19:19" x14ac:dyDescent="0.25">
      <c r="S65" s="13"/>
    </row>
    <row r="66" spans="19:19" x14ac:dyDescent="0.25">
      <c r="S66" s="13"/>
    </row>
    <row r="67" spans="19:19" x14ac:dyDescent="0.25">
      <c r="S67" s="13"/>
    </row>
    <row r="68" spans="19:19" x14ac:dyDescent="0.25">
      <c r="S68" s="13"/>
    </row>
    <row r="69" spans="19:19" x14ac:dyDescent="0.25">
      <c r="S69" s="13"/>
    </row>
    <row r="70" spans="19:19" x14ac:dyDescent="0.25">
      <c r="S70" s="13"/>
    </row>
    <row r="71" spans="19:19" x14ac:dyDescent="0.25">
      <c r="S71" s="13"/>
    </row>
    <row r="72" spans="19:19" x14ac:dyDescent="0.25">
      <c r="S72" s="13"/>
    </row>
    <row r="73" spans="19:19" x14ac:dyDescent="0.25">
      <c r="S73" s="13"/>
    </row>
    <row r="74" spans="19:19" x14ac:dyDescent="0.25">
      <c r="S74" s="13"/>
    </row>
    <row r="75" spans="19:19" x14ac:dyDescent="0.25">
      <c r="S75" s="13"/>
    </row>
    <row r="76" spans="19:19" x14ac:dyDescent="0.25">
      <c r="S76" s="13"/>
    </row>
    <row r="77" spans="19:19" x14ac:dyDescent="0.25">
      <c r="S77" s="13"/>
    </row>
    <row r="78" spans="19:19" x14ac:dyDescent="0.25">
      <c r="S78" s="13"/>
    </row>
    <row r="79" spans="19:19" x14ac:dyDescent="0.25">
      <c r="S79" s="13"/>
    </row>
    <row r="80" spans="19:19" x14ac:dyDescent="0.25">
      <c r="S80" s="13"/>
    </row>
    <row r="81" spans="19:19" x14ac:dyDescent="0.25">
      <c r="S81" s="13"/>
    </row>
    <row r="82" spans="19:19" x14ac:dyDescent="0.25">
      <c r="S82" s="13"/>
    </row>
    <row r="83" spans="19:19" x14ac:dyDescent="0.25">
      <c r="S83" s="13"/>
    </row>
    <row r="84" spans="19:19" x14ac:dyDescent="0.25">
      <c r="S84" s="13"/>
    </row>
    <row r="85" spans="19:19" x14ac:dyDescent="0.25">
      <c r="S85" s="13"/>
    </row>
    <row r="86" spans="19:19" x14ac:dyDescent="0.25">
      <c r="S86" s="13"/>
    </row>
    <row r="87" spans="19:19" x14ac:dyDescent="0.25">
      <c r="S87" s="13"/>
    </row>
    <row r="88" spans="19:19" x14ac:dyDescent="0.25">
      <c r="S88" s="13"/>
    </row>
    <row r="89" spans="19:19" x14ac:dyDescent="0.25">
      <c r="S89" s="13"/>
    </row>
    <row r="90" spans="19:19" x14ac:dyDescent="0.25">
      <c r="S90" s="13"/>
    </row>
    <row r="91" spans="19:19" x14ac:dyDescent="0.25">
      <c r="S91" s="13"/>
    </row>
    <row r="92" spans="19:19" x14ac:dyDescent="0.25">
      <c r="S92" s="13"/>
    </row>
    <row r="93" spans="19:19" x14ac:dyDescent="0.25">
      <c r="S93" s="13"/>
    </row>
    <row r="94" spans="19:19" x14ac:dyDescent="0.25">
      <c r="S94" s="13"/>
    </row>
    <row r="95" spans="19:19" x14ac:dyDescent="0.25">
      <c r="S95" s="13"/>
    </row>
    <row r="96" spans="19:19" x14ac:dyDescent="0.25">
      <c r="S96" s="13"/>
    </row>
    <row r="97" spans="19:19" x14ac:dyDescent="0.25">
      <c r="S97" s="13"/>
    </row>
    <row r="98" spans="19:19" x14ac:dyDescent="0.25">
      <c r="S98" s="13"/>
    </row>
    <row r="99" spans="19:19" x14ac:dyDescent="0.25">
      <c r="S99" s="13"/>
    </row>
    <row r="100" spans="19:19" x14ac:dyDescent="0.25">
      <c r="S100" s="13"/>
    </row>
    <row r="101" spans="19:19" x14ac:dyDescent="0.25">
      <c r="S101" s="13"/>
    </row>
    <row r="102" spans="19:19" x14ac:dyDescent="0.25">
      <c r="S102" s="13"/>
    </row>
    <row r="103" spans="19:19" x14ac:dyDescent="0.25">
      <c r="S103" s="13"/>
    </row>
    <row r="104" spans="19:19" x14ac:dyDescent="0.25">
      <c r="S104" s="13"/>
    </row>
    <row r="105" spans="19:19" x14ac:dyDescent="0.25">
      <c r="S105" s="13"/>
    </row>
    <row r="106" spans="19:19" x14ac:dyDescent="0.25">
      <c r="S106" s="13"/>
    </row>
    <row r="107" spans="19:19" x14ac:dyDescent="0.25">
      <c r="S107" s="13"/>
    </row>
    <row r="108" spans="19:19" x14ac:dyDescent="0.25">
      <c r="S108" s="13"/>
    </row>
    <row r="109" spans="19:19" x14ac:dyDescent="0.25">
      <c r="S109" s="13"/>
    </row>
    <row r="110" spans="19:19" x14ac:dyDescent="0.25">
      <c r="S110" s="13"/>
    </row>
    <row r="111" spans="19:19" x14ac:dyDescent="0.25">
      <c r="S111" s="13"/>
    </row>
    <row r="112" spans="19:19" x14ac:dyDescent="0.25">
      <c r="S112" s="13"/>
    </row>
    <row r="113" spans="19:19" x14ac:dyDescent="0.25">
      <c r="S113" s="13"/>
    </row>
    <row r="114" spans="19:19" x14ac:dyDescent="0.25">
      <c r="S114" s="13"/>
    </row>
    <row r="115" spans="19:19" x14ac:dyDescent="0.25">
      <c r="S115" s="13"/>
    </row>
    <row r="116" spans="19:19" x14ac:dyDescent="0.25">
      <c r="S116" s="13"/>
    </row>
    <row r="117" spans="19:19" x14ac:dyDescent="0.25">
      <c r="S117" s="13"/>
    </row>
    <row r="118" spans="19:19" x14ac:dyDescent="0.25">
      <c r="S118" s="13"/>
    </row>
    <row r="119" spans="19:19" x14ac:dyDescent="0.25">
      <c r="S119" s="13"/>
    </row>
    <row r="120" spans="19:19" x14ac:dyDescent="0.25">
      <c r="S120" s="13"/>
    </row>
    <row r="121" spans="19:19" x14ac:dyDescent="0.25">
      <c r="S121" s="13"/>
    </row>
    <row r="122" spans="19:19" x14ac:dyDescent="0.25">
      <c r="S122" s="13"/>
    </row>
    <row r="123" spans="19:19" x14ac:dyDescent="0.25">
      <c r="S123" s="13"/>
    </row>
    <row r="124" spans="19:19" x14ac:dyDescent="0.25">
      <c r="S124" s="13"/>
    </row>
    <row r="125" spans="19:19" x14ac:dyDescent="0.25">
      <c r="S125" s="13"/>
    </row>
    <row r="126" spans="19:19" x14ac:dyDescent="0.25">
      <c r="S126" s="13"/>
    </row>
    <row r="127" spans="19:19" x14ac:dyDescent="0.25">
      <c r="S127" s="13"/>
    </row>
    <row r="128" spans="19:19" x14ac:dyDescent="0.25">
      <c r="S128" s="13"/>
    </row>
    <row r="129" spans="19:19" x14ac:dyDescent="0.25">
      <c r="S129" s="13"/>
    </row>
    <row r="130" spans="19:19" x14ac:dyDescent="0.25">
      <c r="S130" s="13"/>
    </row>
  </sheetData>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131"/>
  <sheetViews>
    <sheetView showGridLines="0" zoomScale="80" zoomScaleNormal="80" workbookViewId="0"/>
  </sheetViews>
  <sheetFormatPr defaultColWidth="11.42578125" defaultRowHeight="15" x14ac:dyDescent="0.25"/>
  <cols>
    <col min="1" max="3" width="14.140625" customWidth="1"/>
    <col min="4" max="18" width="9.140625" customWidth="1"/>
    <col min="19" max="19" width="11.7109375" bestFit="1" customWidth="1"/>
    <col min="20" max="22" width="14.140625" customWidth="1"/>
    <col min="23" max="23" width="28.85546875" bestFit="1" customWidth="1"/>
    <col min="24" max="25" width="9.140625" customWidth="1"/>
    <col min="26" max="26" width="59.7109375" customWidth="1"/>
    <col min="27" max="37" width="9.140625" customWidth="1"/>
    <col min="38" max="41" width="14.140625" customWidth="1"/>
    <col min="42" max="201" width="9.140625" customWidth="1"/>
  </cols>
  <sheetData>
    <row r="1" spans="1:43" ht="20.25" x14ac:dyDescent="0.3">
      <c r="A1" s="6" t="s">
        <v>459</v>
      </c>
      <c r="R1" s="13"/>
      <c r="S1" s="6" t="s">
        <v>460</v>
      </c>
      <c r="AK1" s="13"/>
      <c r="AL1" s="6" t="s">
        <v>461</v>
      </c>
    </row>
    <row r="2" spans="1:43" ht="20.25" x14ac:dyDescent="0.3">
      <c r="A2" s="2" t="s">
        <v>781</v>
      </c>
      <c r="R2" s="13"/>
      <c r="S2" s="6"/>
      <c r="AK2" s="13"/>
      <c r="AL2" s="6"/>
    </row>
    <row r="3" spans="1:43" ht="20.25" x14ac:dyDescent="0.3">
      <c r="A3" s="7" t="s">
        <v>9</v>
      </c>
      <c r="R3" s="13"/>
      <c r="S3" s="7" t="s">
        <v>471</v>
      </c>
      <c r="AK3" s="13"/>
      <c r="AL3" s="7" t="s">
        <v>286</v>
      </c>
    </row>
    <row r="4" spans="1:43" x14ac:dyDescent="0.25">
      <c r="R4" s="13"/>
      <c r="AK4" s="13"/>
    </row>
    <row r="5" spans="1:43" ht="15.75" x14ac:dyDescent="0.25">
      <c r="A5" s="915" t="s">
        <v>462</v>
      </c>
      <c r="C5" s="916"/>
      <c r="E5" s="8" t="s">
        <v>468</v>
      </c>
      <c r="R5" s="13"/>
      <c r="S5" s="8" t="s">
        <v>463</v>
      </c>
      <c r="Z5" s="667" t="s">
        <v>782</v>
      </c>
      <c r="AK5" s="13"/>
      <c r="AL5" s="8" t="s">
        <v>466</v>
      </c>
      <c r="AQ5" s="8" t="s">
        <v>783</v>
      </c>
    </row>
    <row r="6" spans="1:43" x14ac:dyDescent="0.25">
      <c r="A6" s="674" t="s">
        <v>9</v>
      </c>
      <c r="B6" s="674"/>
      <c r="C6" s="674"/>
      <c r="R6" s="13"/>
      <c r="S6" s="2" t="s">
        <v>9</v>
      </c>
      <c r="U6" s="2"/>
      <c r="V6" s="2"/>
      <c r="W6" s="2"/>
      <c r="AK6" s="13"/>
      <c r="AL6" s="2" t="s">
        <v>9</v>
      </c>
      <c r="AM6" s="2"/>
      <c r="AN6" s="2"/>
      <c r="AO6" s="2"/>
    </row>
    <row r="7" spans="1:43" x14ac:dyDescent="0.25">
      <c r="A7" s="917" t="s">
        <v>17</v>
      </c>
      <c r="B7" s="886" t="s">
        <v>18</v>
      </c>
      <c r="C7" s="918" t="s">
        <v>255</v>
      </c>
      <c r="R7" s="13"/>
      <c r="S7" s="678" t="s">
        <v>17</v>
      </c>
      <c r="T7" s="12" t="s">
        <v>18</v>
      </c>
      <c r="U7" s="12" t="s">
        <v>34</v>
      </c>
      <c r="V7" s="12" t="s">
        <v>292</v>
      </c>
      <c r="W7" s="228" t="s">
        <v>293</v>
      </c>
      <c r="AK7" s="13"/>
      <c r="AL7" s="9" t="s">
        <v>17</v>
      </c>
      <c r="AM7" s="12" t="s">
        <v>296</v>
      </c>
      <c r="AN7" s="12" t="s">
        <v>34</v>
      </c>
      <c r="AO7" s="228" t="s">
        <v>20</v>
      </c>
    </row>
    <row r="8" spans="1:43" x14ac:dyDescent="0.25">
      <c r="A8" s="919" t="s">
        <v>289</v>
      </c>
      <c r="B8" s="920" t="s">
        <v>31</v>
      </c>
      <c r="C8" s="921">
        <v>6.0999999999999999E-2</v>
      </c>
      <c r="R8" s="13"/>
      <c r="S8" s="676" t="s">
        <v>123</v>
      </c>
      <c r="T8" s="12" t="s">
        <v>23</v>
      </c>
      <c r="U8" s="12" t="s">
        <v>464</v>
      </c>
      <c r="V8" s="668">
        <v>399.33</v>
      </c>
      <c r="W8" s="669">
        <v>6.96</v>
      </c>
      <c r="AK8" s="13"/>
      <c r="AL8" s="9" t="s">
        <v>24</v>
      </c>
      <c r="AM8" s="12" t="s">
        <v>23</v>
      </c>
      <c r="AN8" s="12" t="s">
        <v>294</v>
      </c>
      <c r="AO8" s="669">
        <v>846.84</v>
      </c>
    </row>
    <row r="9" spans="1:43" x14ac:dyDescent="0.25">
      <c r="A9" s="676" t="s">
        <v>277</v>
      </c>
      <c r="B9" s="674" t="s">
        <v>31</v>
      </c>
      <c r="C9" s="922">
        <v>7.3999999999999996E-2</v>
      </c>
      <c r="R9" s="13"/>
      <c r="S9" s="676" t="s">
        <v>123</v>
      </c>
      <c r="T9" s="674" t="s">
        <v>23</v>
      </c>
      <c r="U9" s="2" t="s">
        <v>465</v>
      </c>
      <c r="V9" s="670">
        <v>1625.55</v>
      </c>
      <c r="W9" s="671">
        <v>66</v>
      </c>
      <c r="AK9" s="13"/>
      <c r="AL9" s="10" t="s">
        <v>25</v>
      </c>
      <c r="AM9" s="2" t="s">
        <v>23</v>
      </c>
      <c r="AN9" s="2" t="s">
        <v>294</v>
      </c>
      <c r="AO9" s="671">
        <v>972.84</v>
      </c>
    </row>
    <row r="10" spans="1:43" x14ac:dyDescent="0.25">
      <c r="A10" s="676" t="s">
        <v>278</v>
      </c>
      <c r="B10" s="674" t="s">
        <v>31</v>
      </c>
      <c r="C10" s="922">
        <v>8.6999999999999994E-2</v>
      </c>
      <c r="R10" s="13"/>
      <c r="S10" s="676" t="s">
        <v>123</v>
      </c>
      <c r="T10" s="674" t="s">
        <v>28</v>
      </c>
      <c r="U10" s="2" t="s">
        <v>464</v>
      </c>
      <c r="V10" s="670">
        <v>343.87</v>
      </c>
      <c r="W10" s="671">
        <v>5.48</v>
      </c>
      <c r="AK10" s="13"/>
      <c r="AL10" s="10" t="s">
        <v>26</v>
      </c>
      <c r="AM10" s="2" t="s">
        <v>23</v>
      </c>
      <c r="AN10" s="2" t="s">
        <v>294</v>
      </c>
      <c r="AO10" s="671">
        <v>982.56</v>
      </c>
    </row>
    <row r="11" spans="1:43" x14ac:dyDescent="0.25">
      <c r="A11" s="676" t="s">
        <v>279</v>
      </c>
      <c r="B11" s="674" t="s">
        <v>31</v>
      </c>
      <c r="C11" s="922">
        <v>9.9000000000000005E-2</v>
      </c>
      <c r="R11" s="13"/>
      <c r="S11" s="676" t="s">
        <v>123</v>
      </c>
      <c r="T11" s="674" t="s">
        <v>28</v>
      </c>
      <c r="U11" s="2" t="s">
        <v>465</v>
      </c>
      <c r="V11" s="351" t="s">
        <v>467</v>
      </c>
      <c r="W11" s="353" t="s">
        <v>467</v>
      </c>
      <c r="AK11" s="13"/>
      <c r="AL11" s="10" t="s">
        <v>27</v>
      </c>
      <c r="AM11" s="2" t="s">
        <v>23</v>
      </c>
      <c r="AN11" s="2" t="s">
        <v>294</v>
      </c>
      <c r="AO11" s="671">
        <v>909.34</v>
      </c>
    </row>
    <row r="12" spans="1:43" x14ac:dyDescent="0.25">
      <c r="A12" s="676" t="s">
        <v>289</v>
      </c>
      <c r="B12" s="674" t="s">
        <v>28</v>
      </c>
      <c r="C12" s="922">
        <v>4.9000000000000002E-2</v>
      </c>
      <c r="R12" s="13"/>
      <c r="S12" s="676" t="s">
        <v>123</v>
      </c>
      <c r="T12" s="674" t="s">
        <v>29</v>
      </c>
      <c r="U12" s="2" t="s">
        <v>464</v>
      </c>
      <c r="V12" s="670">
        <v>558.42999999999995</v>
      </c>
      <c r="W12" s="671">
        <v>6.04</v>
      </c>
      <c r="AK12" s="13"/>
      <c r="AL12" s="10" t="s">
        <v>24</v>
      </c>
      <c r="AM12" s="2" t="s">
        <v>23</v>
      </c>
      <c r="AN12" s="2" t="s">
        <v>295</v>
      </c>
      <c r="AO12" s="671">
        <v>485.55</v>
      </c>
    </row>
    <row r="13" spans="1:43" x14ac:dyDescent="0.25">
      <c r="A13" s="676" t="s">
        <v>277</v>
      </c>
      <c r="B13" s="674" t="s">
        <v>28</v>
      </c>
      <c r="C13" s="922">
        <v>0.06</v>
      </c>
      <c r="R13" s="13"/>
      <c r="S13" s="676" t="s">
        <v>123</v>
      </c>
      <c r="T13" s="674" t="s">
        <v>29</v>
      </c>
      <c r="U13" s="2" t="s">
        <v>465</v>
      </c>
      <c r="V13" s="670">
        <v>1915.36</v>
      </c>
      <c r="W13" s="671">
        <v>49.7</v>
      </c>
      <c r="AK13" s="13"/>
      <c r="AL13" s="10" t="s">
        <v>25</v>
      </c>
      <c r="AM13" s="2" t="s">
        <v>23</v>
      </c>
      <c r="AN13" s="2" t="s">
        <v>295</v>
      </c>
      <c r="AO13" s="671">
        <v>499.86</v>
      </c>
    </row>
    <row r="14" spans="1:43" x14ac:dyDescent="0.25">
      <c r="A14" s="676" t="s">
        <v>278</v>
      </c>
      <c r="B14" s="674" t="s">
        <v>28</v>
      </c>
      <c r="C14" s="922">
        <v>7.1999999999999995E-2</v>
      </c>
      <c r="R14" s="13"/>
      <c r="S14" s="676" t="s">
        <v>123</v>
      </c>
      <c r="T14" s="674" t="s">
        <v>30</v>
      </c>
      <c r="U14" s="2" t="s">
        <v>464</v>
      </c>
      <c r="V14" s="670">
        <v>418.37</v>
      </c>
      <c r="W14" s="671">
        <v>5.29</v>
      </c>
      <c r="AK14" s="13"/>
      <c r="AL14" s="10" t="s">
        <v>26</v>
      </c>
      <c r="AM14" s="2" t="s">
        <v>23</v>
      </c>
      <c r="AN14" s="2" t="s">
        <v>295</v>
      </c>
      <c r="AO14" s="671">
        <v>466.45</v>
      </c>
    </row>
    <row r="15" spans="1:43" x14ac:dyDescent="0.25">
      <c r="A15" s="676" t="s">
        <v>279</v>
      </c>
      <c r="B15" s="674" t="s">
        <v>28</v>
      </c>
      <c r="C15" s="922">
        <v>8.5999999999999993E-2</v>
      </c>
      <c r="R15" s="13"/>
      <c r="S15" s="676" t="s">
        <v>123</v>
      </c>
      <c r="T15" s="674" t="s">
        <v>30</v>
      </c>
      <c r="U15" s="2" t="s">
        <v>465</v>
      </c>
      <c r="V15" s="670">
        <v>1389.24</v>
      </c>
      <c r="W15" s="671">
        <v>49.06</v>
      </c>
      <c r="AK15" s="13"/>
      <c r="AL15" s="10" t="s">
        <v>27</v>
      </c>
      <c r="AM15" s="2" t="s">
        <v>23</v>
      </c>
      <c r="AN15" s="2" t="s">
        <v>295</v>
      </c>
      <c r="AO15" s="671">
        <v>409.94</v>
      </c>
    </row>
    <row r="16" spans="1:43" x14ac:dyDescent="0.25">
      <c r="A16" s="676" t="s">
        <v>289</v>
      </c>
      <c r="B16" s="674" t="s">
        <v>29</v>
      </c>
      <c r="C16" s="922">
        <v>0.108</v>
      </c>
      <c r="R16" s="13"/>
      <c r="S16" s="676" t="s">
        <v>123</v>
      </c>
      <c r="T16" s="674" t="s">
        <v>31</v>
      </c>
      <c r="U16" s="2" t="s">
        <v>294</v>
      </c>
      <c r="V16" s="670">
        <v>400.94</v>
      </c>
      <c r="W16" s="671">
        <v>6.76</v>
      </c>
      <c r="AK16" s="13"/>
      <c r="AL16" s="10" t="s">
        <v>24</v>
      </c>
      <c r="AM16" s="2" t="s">
        <v>28</v>
      </c>
      <c r="AN16" s="2" t="s">
        <v>294</v>
      </c>
      <c r="AO16" s="671">
        <v>1003.87</v>
      </c>
    </row>
    <row r="17" spans="1:41" x14ac:dyDescent="0.25">
      <c r="A17" s="676" t="s">
        <v>277</v>
      </c>
      <c r="B17" s="674" t="s">
        <v>29</v>
      </c>
      <c r="C17" s="922">
        <v>0.128</v>
      </c>
      <c r="R17" s="13"/>
      <c r="S17" s="677" t="s">
        <v>123</v>
      </c>
      <c r="T17" s="4" t="s">
        <v>31</v>
      </c>
      <c r="U17" s="4" t="s">
        <v>295</v>
      </c>
      <c r="V17" s="672">
        <v>1642.74</v>
      </c>
      <c r="W17" s="673">
        <v>49.61</v>
      </c>
      <c r="AK17" s="13"/>
      <c r="AL17" s="10" t="s">
        <v>25</v>
      </c>
      <c r="AM17" s="2" t="s">
        <v>28</v>
      </c>
      <c r="AN17" s="2" t="s">
        <v>294</v>
      </c>
      <c r="AO17" s="671">
        <v>1104.02</v>
      </c>
    </row>
    <row r="18" spans="1:41" x14ac:dyDescent="0.25">
      <c r="A18" s="676" t="s">
        <v>278</v>
      </c>
      <c r="B18" s="674" t="s">
        <v>29</v>
      </c>
      <c r="C18" s="922">
        <v>0.156</v>
      </c>
      <c r="R18" s="13"/>
      <c r="AK18" s="13"/>
      <c r="AL18" s="10" t="s">
        <v>26</v>
      </c>
      <c r="AM18" s="2" t="s">
        <v>28</v>
      </c>
      <c r="AN18" s="2" t="s">
        <v>294</v>
      </c>
      <c r="AO18" s="671">
        <v>1282.46</v>
      </c>
    </row>
    <row r="19" spans="1:41" x14ac:dyDescent="0.25">
      <c r="A19" s="676" t="s">
        <v>279</v>
      </c>
      <c r="B19" s="674" t="s">
        <v>29</v>
      </c>
      <c r="C19" s="922">
        <v>0.16900000000000001</v>
      </c>
      <c r="R19" s="13"/>
      <c r="AK19" s="13"/>
      <c r="AL19" s="10" t="s">
        <v>27</v>
      </c>
      <c r="AM19" s="2" t="s">
        <v>28</v>
      </c>
      <c r="AN19" s="2" t="s">
        <v>294</v>
      </c>
      <c r="AO19" s="671">
        <v>1100.4100000000001</v>
      </c>
    </row>
    <row r="20" spans="1:41" x14ac:dyDescent="0.25">
      <c r="A20" s="676" t="s">
        <v>289</v>
      </c>
      <c r="B20" s="674" t="s">
        <v>30</v>
      </c>
      <c r="C20" s="922">
        <v>9.1999999999999998E-2</v>
      </c>
      <c r="R20" s="13"/>
      <c r="AK20" s="13"/>
      <c r="AL20" s="10" t="s">
        <v>24</v>
      </c>
      <c r="AM20" s="2" t="s">
        <v>28</v>
      </c>
      <c r="AN20" s="2" t="s">
        <v>295</v>
      </c>
      <c r="AO20" s="353" t="s">
        <v>467</v>
      </c>
    </row>
    <row r="21" spans="1:41" x14ac:dyDescent="0.25">
      <c r="A21" s="676" t="s">
        <v>277</v>
      </c>
      <c r="B21" s="674" t="s">
        <v>30</v>
      </c>
      <c r="C21" s="922">
        <v>0.109</v>
      </c>
      <c r="R21" s="13"/>
      <c r="AK21" s="13"/>
      <c r="AL21" s="10" t="s">
        <v>25</v>
      </c>
      <c r="AM21" s="2" t="s">
        <v>28</v>
      </c>
      <c r="AN21" s="2" t="s">
        <v>295</v>
      </c>
      <c r="AO21" s="353" t="s">
        <v>467</v>
      </c>
    </row>
    <row r="22" spans="1:41" x14ac:dyDescent="0.25">
      <c r="A22" s="676" t="s">
        <v>278</v>
      </c>
      <c r="B22" s="674" t="s">
        <v>30</v>
      </c>
      <c r="C22" s="922">
        <v>0.127</v>
      </c>
      <c r="R22" s="13"/>
      <c r="AK22" s="13"/>
      <c r="AL22" s="10" t="s">
        <v>26</v>
      </c>
      <c r="AM22" s="2" t="s">
        <v>28</v>
      </c>
      <c r="AN22" s="2" t="s">
        <v>295</v>
      </c>
      <c r="AO22" s="353" t="s">
        <v>467</v>
      </c>
    </row>
    <row r="23" spans="1:41" x14ac:dyDescent="0.25">
      <c r="A23" s="676" t="s">
        <v>279</v>
      </c>
      <c r="B23" s="674" t="s">
        <v>30</v>
      </c>
      <c r="C23" s="922">
        <v>0.13800000000000001</v>
      </c>
      <c r="R23" s="13"/>
      <c r="AK23" s="13"/>
      <c r="AL23" s="10" t="s">
        <v>27</v>
      </c>
      <c r="AM23" s="2" t="s">
        <v>28</v>
      </c>
      <c r="AN23" s="2" t="s">
        <v>295</v>
      </c>
      <c r="AO23" s="353" t="s">
        <v>467</v>
      </c>
    </row>
    <row r="24" spans="1:41" x14ac:dyDescent="0.25">
      <c r="A24" s="676" t="s">
        <v>289</v>
      </c>
      <c r="B24" s="674" t="s">
        <v>23</v>
      </c>
      <c r="C24" s="922">
        <v>0.05</v>
      </c>
      <c r="R24" s="13"/>
      <c r="AK24" s="13"/>
      <c r="AL24" s="10" t="s">
        <v>24</v>
      </c>
      <c r="AM24" s="2" t="s">
        <v>29</v>
      </c>
      <c r="AN24" s="2" t="s">
        <v>294</v>
      </c>
      <c r="AO24" s="671">
        <v>1346.05</v>
      </c>
    </row>
    <row r="25" spans="1:41" x14ac:dyDescent="0.25">
      <c r="A25" s="676" t="s">
        <v>277</v>
      </c>
      <c r="B25" s="674" t="s">
        <v>23</v>
      </c>
      <c r="C25" s="922">
        <v>5.8999999999999997E-2</v>
      </c>
      <c r="R25" s="13"/>
      <c r="AK25" s="13"/>
      <c r="AL25" s="10" t="s">
        <v>25</v>
      </c>
      <c r="AM25" s="2" t="s">
        <v>29</v>
      </c>
      <c r="AN25" s="2" t="s">
        <v>294</v>
      </c>
      <c r="AO25" s="671">
        <v>1457.68</v>
      </c>
    </row>
    <row r="26" spans="1:41" x14ac:dyDescent="0.25">
      <c r="A26" s="676" t="s">
        <v>278</v>
      </c>
      <c r="B26" s="674" t="s">
        <v>23</v>
      </c>
      <c r="C26" s="922">
        <v>6.9000000000000006E-2</v>
      </c>
      <c r="R26" s="13"/>
      <c r="AK26" s="13"/>
      <c r="AL26" s="10" t="s">
        <v>26</v>
      </c>
      <c r="AM26" s="2" t="s">
        <v>29</v>
      </c>
      <c r="AN26" s="2" t="s">
        <v>294</v>
      </c>
      <c r="AO26" s="671">
        <v>1511.51</v>
      </c>
    </row>
    <row r="27" spans="1:41" x14ac:dyDescent="0.25">
      <c r="A27" s="677" t="s">
        <v>279</v>
      </c>
      <c r="B27" s="923" t="s">
        <v>23</v>
      </c>
      <c r="C27" s="924">
        <v>7.6999999999999999E-2</v>
      </c>
      <c r="R27" s="13"/>
      <c r="AK27" s="13"/>
      <c r="AL27" s="10" t="s">
        <v>27</v>
      </c>
      <c r="AM27" s="2" t="s">
        <v>29</v>
      </c>
      <c r="AN27" s="2" t="s">
        <v>294</v>
      </c>
      <c r="AO27" s="671">
        <v>1341.69</v>
      </c>
    </row>
    <row r="28" spans="1:41" x14ac:dyDescent="0.25">
      <c r="R28" s="13"/>
      <c r="AK28" s="13"/>
      <c r="AL28" s="10" t="s">
        <v>24</v>
      </c>
      <c r="AM28" s="2" t="s">
        <v>29</v>
      </c>
      <c r="AN28" s="2" t="s">
        <v>295</v>
      </c>
      <c r="AO28" s="671">
        <v>842.23</v>
      </c>
    </row>
    <row r="29" spans="1:41" x14ac:dyDescent="0.25">
      <c r="R29" s="13"/>
      <c r="AK29" s="13"/>
      <c r="AL29" s="10" t="s">
        <v>25</v>
      </c>
      <c r="AM29" s="2" t="s">
        <v>29</v>
      </c>
      <c r="AN29" s="2" t="s">
        <v>295</v>
      </c>
      <c r="AO29" s="671">
        <v>828.62</v>
      </c>
    </row>
    <row r="30" spans="1:41" x14ac:dyDescent="0.25">
      <c r="R30" s="13"/>
      <c r="AK30" s="13"/>
      <c r="AL30" s="10" t="s">
        <v>26</v>
      </c>
      <c r="AM30" s="2" t="s">
        <v>29</v>
      </c>
      <c r="AN30" s="2" t="s">
        <v>295</v>
      </c>
      <c r="AO30" s="671">
        <v>796.85</v>
      </c>
    </row>
    <row r="31" spans="1:41" x14ac:dyDescent="0.25">
      <c r="R31" s="13"/>
      <c r="AK31" s="13"/>
      <c r="AL31" s="10" t="s">
        <v>27</v>
      </c>
      <c r="AM31" s="2" t="s">
        <v>29</v>
      </c>
      <c r="AN31" s="2" t="s">
        <v>295</v>
      </c>
      <c r="AO31" s="671">
        <v>693.2</v>
      </c>
    </row>
    <row r="32" spans="1:41" x14ac:dyDescent="0.25">
      <c r="R32" s="13"/>
      <c r="AK32" s="13"/>
      <c r="AL32" s="10" t="s">
        <v>24</v>
      </c>
      <c r="AM32" s="2" t="s">
        <v>30</v>
      </c>
      <c r="AN32" s="2" t="s">
        <v>294</v>
      </c>
      <c r="AO32" s="671">
        <v>1366.12</v>
      </c>
    </row>
    <row r="33" spans="18:41" x14ac:dyDescent="0.25">
      <c r="R33" s="13"/>
      <c r="AK33" s="13"/>
      <c r="AL33" s="10" t="s">
        <v>25</v>
      </c>
      <c r="AM33" s="2" t="s">
        <v>30</v>
      </c>
      <c r="AN33" s="2" t="s">
        <v>294</v>
      </c>
      <c r="AO33" s="671">
        <v>1500.12</v>
      </c>
    </row>
    <row r="34" spans="18:41" x14ac:dyDescent="0.25">
      <c r="R34" s="13"/>
      <c r="AK34" s="13"/>
      <c r="AL34" s="10" t="s">
        <v>26</v>
      </c>
      <c r="AM34" s="2" t="s">
        <v>30</v>
      </c>
      <c r="AN34" s="2" t="s">
        <v>294</v>
      </c>
      <c r="AO34" s="671">
        <v>1717.13</v>
      </c>
    </row>
    <row r="35" spans="18:41" x14ac:dyDescent="0.25">
      <c r="R35" s="13"/>
      <c r="AK35" s="13"/>
      <c r="AL35" s="10" t="s">
        <v>27</v>
      </c>
      <c r="AM35" s="2" t="s">
        <v>30</v>
      </c>
      <c r="AN35" s="2" t="s">
        <v>294</v>
      </c>
      <c r="AO35" s="671">
        <v>1533.23</v>
      </c>
    </row>
    <row r="36" spans="18:41" x14ac:dyDescent="0.25">
      <c r="R36" s="13"/>
      <c r="AK36" s="13"/>
      <c r="AL36" s="10" t="s">
        <v>24</v>
      </c>
      <c r="AM36" s="2" t="s">
        <v>30</v>
      </c>
      <c r="AN36" s="2" t="s">
        <v>295</v>
      </c>
      <c r="AO36" s="671">
        <v>851.29</v>
      </c>
    </row>
    <row r="37" spans="18:41" x14ac:dyDescent="0.25">
      <c r="R37" s="13"/>
      <c r="AK37" s="13"/>
      <c r="AL37" s="10" t="s">
        <v>25</v>
      </c>
      <c r="AM37" s="2" t="s">
        <v>30</v>
      </c>
      <c r="AN37" s="2" t="s">
        <v>295</v>
      </c>
      <c r="AO37" s="671">
        <v>827.36</v>
      </c>
    </row>
    <row r="38" spans="18:41" x14ac:dyDescent="0.25">
      <c r="R38" s="13"/>
      <c r="AK38" s="13"/>
      <c r="AL38" s="10" t="s">
        <v>26</v>
      </c>
      <c r="AM38" s="2" t="s">
        <v>30</v>
      </c>
      <c r="AN38" s="2" t="s">
        <v>295</v>
      </c>
      <c r="AO38" s="671">
        <v>803</v>
      </c>
    </row>
    <row r="39" spans="18:41" x14ac:dyDescent="0.25">
      <c r="R39" s="13"/>
      <c r="AK39" s="13"/>
      <c r="AL39" s="10" t="s">
        <v>27</v>
      </c>
      <c r="AM39" s="2" t="s">
        <v>30</v>
      </c>
      <c r="AN39" s="2" t="s">
        <v>295</v>
      </c>
      <c r="AO39" s="671">
        <v>629.42999999999995</v>
      </c>
    </row>
    <row r="40" spans="18:41" x14ac:dyDescent="0.25">
      <c r="R40" s="13"/>
      <c r="AK40" s="13"/>
      <c r="AL40" s="10" t="s">
        <v>24</v>
      </c>
      <c r="AM40" s="2" t="s">
        <v>31</v>
      </c>
      <c r="AN40" s="2" t="s">
        <v>294</v>
      </c>
      <c r="AO40" s="671">
        <v>1059.92</v>
      </c>
    </row>
    <row r="41" spans="18:41" x14ac:dyDescent="0.25">
      <c r="R41" s="13"/>
      <c r="AK41" s="13"/>
      <c r="AL41" s="10" t="s">
        <v>25</v>
      </c>
      <c r="AM41" s="2" t="s">
        <v>31</v>
      </c>
      <c r="AN41" s="2" t="s">
        <v>294</v>
      </c>
      <c r="AO41" s="671">
        <v>1176.67</v>
      </c>
    </row>
    <row r="42" spans="18:41" x14ac:dyDescent="0.25">
      <c r="R42" s="13"/>
      <c r="AK42" s="13"/>
      <c r="AL42" s="10" t="s">
        <v>26</v>
      </c>
      <c r="AM42" s="2" t="s">
        <v>31</v>
      </c>
      <c r="AN42" s="2" t="s">
        <v>294</v>
      </c>
      <c r="AO42" s="671">
        <v>1285.93</v>
      </c>
    </row>
    <row r="43" spans="18:41" x14ac:dyDescent="0.25">
      <c r="R43" s="13"/>
      <c r="AK43" s="13"/>
      <c r="AL43" s="10" t="s">
        <v>27</v>
      </c>
      <c r="AM43" s="2" t="s">
        <v>31</v>
      </c>
      <c r="AN43" s="2" t="s">
        <v>294</v>
      </c>
      <c r="AO43" s="671">
        <v>1134.3900000000001</v>
      </c>
    </row>
    <row r="44" spans="18:41" x14ac:dyDescent="0.25">
      <c r="R44" s="13"/>
      <c r="AK44" s="13"/>
      <c r="AL44" s="10" t="s">
        <v>24</v>
      </c>
      <c r="AM44" s="2" t="s">
        <v>31</v>
      </c>
      <c r="AN44" s="2" t="s">
        <v>295</v>
      </c>
      <c r="AO44" s="671">
        <v>761.87</v>
      </c>
    </row>
    <row r="45" spans="18:41" x14ac:dyDescent="0.25">
      <c r="R45" s="13"/>
      <c r="AK45" s="13"/>
      <c r="AL45" s="10" t="s">
        <v>25</v>
      </c>
      <c r="AM45" s="2" t="s">
        <v>31</v>
      </c>
      <c r="AN45" s="2" t="s">
        <v>295</v>
      </c>
      <c r="AO45" s="671">
        <v>750.76</v>
      </c>
    </row>
    <row r="46" spans="18:41" x14ac:dyDescent="0.25">
      <c r="R46" s="13"/>
      <c r="AK46" s="13"/>
      <c r="AL46" s="10" t="s">
        <v>26</v>
      </c>
      <c r="AM46" s="2" t="s">
        <v>31</v>
      </c>
      <c r="AN46" s="2" t="s">
        <v>295</v>
      </c>
      <c r="AO46" s="671">
        <v>734.49</v>
      </c>
    </row>
    <row r="47" spans="18:41" x14ac:dyDescent="0.25">
      <c r="R47" s="13"/>
      <c r="AK47" s="13"/>
      <c r="AL47" s="11" t="s">
        <v>27</v>
      </c>
      <c r="AM47" s="4" t="s">
        <v>31</v>
      </c>
      <c r="AN47" s="4" t="s">
        <v>295</v>
      </c>
      <c r="AO47" s="673">
        <v>621.71</v>
      </c>
    </row>
    <row r="48" spans="18:41" x14ac:dyDescent="0.25">
      <c r="R48" s="13"/>
      <c r="AK48" s="13"/>
    </row>
    <row r="49" spans="18:37" x14ac:dyDescent="0.25">
      <c r="R49" s="13"/>
      <c r="AK49" s="13"/>
    </row>
    <row r="50" spans="18:37" x14ac:dyDescent="0.25">
      <c r="R50" s="13"/>
      <c r="AK50" s="13"/>
    </row>
    <row r="51" spans="18:37" x14ac:dyDescent="0.25">
      <c r="R51" s="13"/>
      <c r="AK51" s="13"/>
    </row>
    <row r="52" spans="18:37" x14ac:dyDescent="0.25">
      <c r="R52" s="13"/>
      <c r="AK52" s="13"/>
    </row>
    <row r="53" spans="18:37" x14ac:dyDescent="0.25">
      <c r="R53" s="13"/>
      <c r="AK53" s="13"/>
    </row>
    <row r="54" spans="18:37" x14ac:dyDescent="0.25">
      <c r="R54" s="13"/>
      <c r="AK54" s="13"/>
    </row>
    <row r="55" spans="18:37" x14ac:dyDescent="0.25">
      <c r="R55" s="13"/>
      <c r="AK55" s="13"/>
    </row>
    <row r="56" spans="18:37" x14ac:dyDescent="0.25">
      <c r="R56" s="13"/>
      <c r="AK56" s="13"/>
    </row>
    <row r="57" spans="18:37" x14ac:dyDescent="0.25">
      <c r="R57" s="13"/>
      <c r="AK57" s="13"/>
    </row>
    <row r="58" spans="18:37" x14ac:dyDescent="0.25">
      <c r="R58" s="13"/>
      <c r="AK58" s="13"/>
    </row>
    <row r="59" spans="18:37" x14ac:dyDescent="0.25">
      <c r="R59" s="13"/>
      <c r="AK59" s="13"/>
    </row>
    <row r="60" spans="18:37" x14ac:dyDescent="0.25">
      <c r="R60" s="13"/>
      <c r="AK60" s="13"/>
    </row>
    <row r="61" spans="18:37" x14ac:dyDescent="0.25">
      <c r="R61" s="13"/>
      <c r="AK61" s="13"/>
    </row>
    <row r="62" spans="18:37" x14ac:dyDescent="0.25">
      <c r="R62" s="13"/>
      <c r="AK62" s="13"/>
    </row>
    <row r="63" spans="18:37" x14ac:dyDescent="0.25">
      <c r="R63" s="13"/>
      <c r="AK63" s="13"/>
    </row>
    <row r="64" spans="18:37" x14ac:dyDescent="0.25">
      <c r="R64" s="13"/>
      <c r="AK64" s="13"/>
    </row>
    <row r="65" spans="18:37" x14ac:dyDescent="0.25">
      <c r="R65" s="13"/>
      <c r="AK65" s="13"/>
    </row>
    <row r="66" spans="18:37" x14ac:dyDescent="0.25">
      <c r="R66" s="13"/>
      <c r="AK66" s="13"/>
    </row>
    <row r="67" spans="18:37" x14ac:dyDescent="0.25">
      <c r="R67" s="13"/>
      <c r="AK67" s="13"/>
    </row>
    <row r="68" spans="18:37" x14ac:dyDescent="0.25">
      <c r="R68" s="13"/>
      <c r="AK68" s="13"/>
    </row>
    <row r="69" spans="18:37" x14ac:dyDescent="0.25">
      <c r="R69" s="13"/>
      <c r="AK69" s="13"/>
    </row>
    <row r="70" spans="18:37" x14ac:dyDescent="0.25">
      <c r="R70" s="13"/>
      <c r="AK70" s="13"/>
    </row>
    <row r="71" spans="18:37" x14ac:dyDescent="0.25">
      <c r="R71" s="13"/>
      <c r="AK71" s="13"/>
    </row>
    <row r="72" spans="18:37" x14ac:dyDescent="0.25">
      <c r="R72" s="13"/>
      <c r="AK72" s="13"/>
    </row>
    <row r="73" spans="18:37" x14ac:dyDescent="0.25">
      <c r="R73" s="13"/>
      <c r="AK73" s="13"/>
    </row>
    <row r="74" spans="18:37" x14ac:dyDescent="0.25">
      <c r="R74" s="13"/>
      <c r="AK74" s="13"/>
    </row>
    <row r="75" spans="18:37" x14ac:dyDescent="0.25">
      <c r="R75" s="13"/>
      <c r="AK75" s="13"/>
    </row>
    <row r="76" spans="18:37" x14ac:dyDescent="0.25">
      <c r="R76" s="13"/>
      <c r="AK76" s="13"/>
    </row>
    <row r="77" spans="18:37" x14ac:dyDescent="0.25">
      <c r="R77" s="13"/>
      <c r="AK77" s="13"/>
    </row>
    <row r="78" spans="18:37" x14ac:dyDescent="0.25">
      <c r="R78" s="13"/>
      <c r="AK78" s="13"/>
    </row>
    <row r="79" spans="18:37" x14ac:dyDescent="0.25">
      <c r="R79" s="13"/>
      <c r="AK79" s="13"/>
    </row>
    <row r="80" spans="18:37" x14ac:dyDescent="0.25">
      <c r="R80" s="13"/>
      <c r="AK80" s="13"/>
    </row>
    <row r="81" spans="18:37" x14ac:dyDescent="0.25">
      <c r="R81" s="13"/>
      <c r="AK81" s="13"/>
    </row>
    <row r="82" spans="18:37" x14ac:dyDescent="0.25">
      <c r="R82" s="13"/>
      <c r="AK82" s="13"/>
    </row>
    <row r="83" spans="18:37" x14ac:dyDescent="0.25">
      <c r="R83" s="13"/>
      <c r="AK83" s="13"/>
    </row>
    <row r="84" spans="18:37" x14ac:dyDescent="0.25">
      <c r="R84" s="13"/>
      <c r="AK84" s="13"/>
    </row>
    <row r="85" spans="18:37" x14ac:dyDescent="0.25">
      <c r="R85" s="13"/>
      <c r="AK85" s="13"/>
    </row>
    <row r="86" spans="18:37" x14ac:dyDescent="0.25">
      <c r="R86" s="13"/>
      <c r="AK86" s="13"/>
    </row>
    <row r="87" spans="18:37" x14ac:dyDescent="0.25">
      <c r="R87" s="13"/>
      <c r="AK87" s="13"/>
    </row>
    <row r="88" spans="18:37" x14ac:dyDescent="0.25">
      <c r="R88" s="13"/>
      <c r="AK88" s="13"/>
    </row>
    <row r="89" spans="18:37" x14ac:dyDescent="0.25">
      <c r="R89" s="13"/>
      <c r="AK89" s="13"/>
    </row>
    <row r="90" spans="18:37" x14ac:dyDescent="0.25">
      <c r="R90" s="13"/>
      <c r="AK90" s="13"/>
    </row>
    <row r="91" spans="18:37" x14ac:dyDescent="0.25">
      <c r="R91" s="13"/>
      <c r="AK91" s="13"/>
    </row>
    <row r="92" spans="18:37" x14ac:dyDescent="0.25">
      <c r="R92" s="13"/>
      <c r="AK92" s="13"/>
    </row>
    <row r="93" spans="18:37" x14ac:dyDescent="0.25">
      <c r="R93" s="13"/>
      <c r="AK93" s="13"/>
    </row>
    <row r="94" spans="18:37" x14ac:dyDescent="0.25">
      <c r="R94" s="13"/>
      <c r="AK94" s="13"/>
    </row>
    <row r="95" spans="18:37" x14ac:dyDescent="0.25">
      <c r="R95" s="13"/>
      <c r="AK95" s="13"/>
    </row>
    <row r="96" spans="18:37" x14ac:dyDescent="0.25">
      <c r="R96" s="13"/>
      <c r="AK96" s="13"/>
    </row>
    <row r="97" spans="18:37" x14ac:dyDescent="0.25">
      <c r="R97" s="13"/>
      <c r="AK97" s="13"/>
    </row>
    <row r="98" spans="18:37" x14ac:dyDescent="0.25">
      <c r="R98" s="13"/>
      <c r="AK98" s="13"/>
    </row>
    <row r="99" spans="18:37" x14ac:dyDescent="0.25">
      <c r="R99" s="13"/>
      <c r="AK99" s="13"/>
    </row>
    <row r="100" spans="18:37" x14ac:dyDescent="0.25">
      <c r="R100" s="13"/>
      <c r="AK100" s="13"/>
    </row>
    <row r="101" spans="18:37" x14ac:dyDescent="0.25">
      <c r="R101" s="13"/>
      <c r="AK101" s="13"/>
    </row>
    <row r="102" spans="18:37" x14ac:dyDescent="0.25">
      <c r="R102" s="13"/>
      <c r="AK102" s="13"/>
    </row>
    <row r="103" spans="18:37" x14ac:dyDescent="0.25">
      <c r="R103" s="13"/>
      <c r="AK103" s="13"/>
    </row>
    <row r="104" spans="18:37" x14ac:dyDescent="0.25">
      <c r="R104" s="13"/>
      <c r="AK104" s="13"/>
    </row>
    <row r="105" spans="18:37" x14ac:dyDescent="0.25">
      <c r="R105" s="13"/>
      <c r="AK105" s="13"/>
    </row>
    <row r="106" spans="18:37" x14ac:dyDescent="0.25">
      <c r="R106" s="13"/>
      <c r="AK106" s="13"/>
    </row>
    <row r="107" spans="18:37" x14ac:dyDescent="0.25">
      <c r="R107" s="13"/>
      <c r="AK107" s="13"/>
    </row>
    <row r="108" spans="18:37" x14ac:dyDescent="0.25">
      <c r="R108" s="13"/>
      <c r="AK108" s="13"/>
    </row>
    <row r="109" spans="18:37" x14ac:dyDescent="0.25">
      <c r="R109" s="13"/>
      <c r="AK109" s="13"/>
    </row>
    <row r="110" spans="18:37" x14ac:dyDescent="0.25">
      <c r="R110" s="13"/>
      <c r="AK110" s="13"/>
    </row>
    <row r="111" spans="18:37" x14ac:dyDescent="0.25">
      <c r="R111" s="13"/>
      <c r="AK111" s="13"/>
    </row>
    <row r="112" spans="18:37" x14ac:dyDescent="0.25">
      <c r="R112" s="13"/>
      <c r="AK112" s="13"/>
    </row>
    <row r="113" spans="18:37" x14ac:dyDescent="0.25">
      <c r="R113" s="13"/>
      <c r="AK113" s="13"/>
    </row>
    <row r="114" spans="18:37" x14ac:dyDescent="0.25">
      <c r="R114" s="13"/>
      <c r="AK114" s="13"/>
    </row>
    <row r="115" spans="18:37" x14ac:dyDescent="0.25">
      <c r="R115" s="13"/>
      <c r="AK115" s="13"/>
    </row>
    <row r="116" spans="18:37" x14ac:dyDescent="0.25">
      <c r="R116" s="13"/>
      <c r="AK116" s="13"/>
    </row>
    <row r="117" spans="18:37" x14ac:dyDescent="0.25">
      <c r="R117" s="13"/>
      <c r="AK117" s="13"/>
    </row>
    <row r="118" spans="18:37" x14ac:dyDescent="0.25">
      <c r="R118" s="13"/>
      <c r="AK118" s="13"/>
    </row>
    <row r="119" spans="18:37" x14ac:dyDescent="0.25">
      <c r="R119" s="13"/>
      <c r="AK119" s="13"/>
    </row>
    <row r="120" spans="18:37" x14ac:dyDescent="0.25">
      <c r="R120" s="13"/>
      <c r="AK120" s="13"/>
    </row>
    <row r="121" spans="18:37" x14ac:dyDescent="0.25">
      <c r="R121" s="13"/>
      <c r="AK121" s="13"/>
    </row>
    <row r="122" spans="18:37" x14ac:dyDescent="0.25">
      <c r="R122" s="13"/>
      <c r="AK122" s="13"/>
    </row>
    <row r="123" spans="18:37" x14ac:dyDescent="0.25">
      <c r="R123" s="13"/>
      <c r="AK123" s="13"/>
    </row>
    <row r="124" spans="18:37" x14ac:dyDescent="0.25">
      <c r="R124" s="13"/>
      <c r="AK124" s="13"/>
    </row>
    <row r="125" spans="18:37" x14ac:dyDescent="0.25">
      <c r="R125" s="13"/>
      <c r="AK125" s="13"/>
    </row>
    <row r="126" spans="18:37" x14ac:dyDescent="0.25">
      <c r="R126" s="13"/>
      <c r="AK126" s="13"/>
    </row>
    <row r="127" spans="18:37" x14ac:dyDescent="0.25">
      <c r="R127" s="13"/>
      <c r="AK127" s="13"/>
    </row>
    <row r="128" spans="18:37" x14ac:dyDescent="0.25">
      <c r="R128" s="13"/>
      <c r="AK128" s="13"/>
    </row>
    <row r="129" spans="18:37" x14ac:dyDescent="0.25">
      <c r="R129" s="13"/>
      <c r="AK129" s="13"/>
    </row>
    <row r="130" spans="18:37" x14ac:dyDescent="0.25">
      <c r="R130" s="13"/>
      <c r="AK130" s="13"/>
    </row>
    <row r="131" spans="18:37" x14ac:dyDescent="0.25">
      <c r="R131" s="13"/>
      <c r="AK131" s="13"/>
    </row>
  </sheetData>
  <sortState xmlns:xlrd2="http://schemas.microsoft.com/office/spreadsheetml/2017/richdata2" ref="A24:C27">
    <sortCondition ref="A24:A27"/>
  </sortState>
  <phoneticPr fontId="15" type="noConversion"/>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42C0-08D5-4ACB-8DC6-0D5933ED170D}">
  <sheetPr>
    <pageSetUpPr fitToPage="1"/>
  </sheetPr>
  <dimension ref="A1"/>
  <sheetViews>
    <sheetView showGridLines="0" zoomScale="80" zoomScaleNormal="80" workbookViewId="0"/>
  </sheetViews>
  <sheetFormatPr defaultColWidth="10.85546875" defaultRowHeight="15" x14ac:dyDescent="0.25"/>
  <cols>
    <col min="1" max="160" width="9.140625" customWidth="1"/>
  </cols>
  <sheetData>
    <row r="1" ht="20.100000000000001" customHeight="1" x14ac:dyDescent="0.25"/>
  </sheetData>
  <pageMargins left="0.7" right="0.7" top="0.75" bottom="0.75" header="0.3" footer="0.3"/>
  <pageSetup paperSize="9" scale="52" fitToHeight="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E9410-C712-408A-9F28-D71B3288B98B}">
  <dimension ref="A1:AI76"/>
  <sheetViews>
    <sheetView showGridLines="0" zoomScale="80" zoomScaleNormal="80" workbookViewId="0"/>
  </sheetViews>
  <sheetFormatPr defaultColWidth="8.7109375" defaultRowHeight="15" x14ac:dyDescent="0.2"/>
  <cols>
    <col min="1" max="1" width="8.7109375" style="681"/>
    <col min="2" max="2" width="34" style="681" bestFit="1" customWidth="1"/>
    <col min="3" max="3" width="29.140625" style="681" bestFit="1" customWidth="1"/>
    <col min="4" max="4" width="8.7109375" style="681"/>
    <col min="5" max="5" width="16.85546875" style="681" bestFit="1" customWidth="1"/>
    <col min="6" max="7" width="8.7109375" style="681"/>
    <col min="8" max="8" width="7.140625" style="681" customWidth="1"/>
    <col min="9" max="9" width="32.42578125" style="681" bestFit="1" customWidth="1"/>
    <col min="10" max="10" width="29.140625" style="681" bestFit="1" customWidth="1"/>
    <col min="11" max="11" width="8.7109375" style="681"/>
    <col min="12" max="12" width="16.140625" style="681" bestFit="1" customWidth="1"/>
    <col min="13" max="13" width="7.7109375" style="681" bestFit="1" customWidth="1"/>
    <col min="14" max="14" width="11.5703125" style="681" customWidth="1"/>
    <col min="15" max="15" width="6" style="681" customWidth="1"/>
    <col min="16" max="16" width="32.42578125" style="681" bestFit="1" customWidth="1"/>
    <col min="17" max="17" width="29.140625" style="681" bestFit="1" customWidth="1"/>
    <col min="18" max="18" width="8.7109375" style="681"/>
    <col min="19" max="19" width="16.140625" style="681" bestFit="1" customWidth="1"/>
    <col min="20" max="21" width="8.7109375" style="681"/>
    <col min="22" max="22" width="4" style="681" customWidth="1"/>
    <col min="23" max="23" width="7.140625" style="681" customWidth="1"/>
    <col min="24" max="24" width="32.42578125" style="681" bestFit="1" customWidth="1"/>
    <col min="25" max="25" width="29.140625" style="681" bestFit="1" customWidth="1"/>
    <col min="26" max="26" width="8.7109375" style="681"/>
    <col min="27" max="27" width="16.140625" style="681" bestFit="1" customWidth="1"/>
    <col min="28" max="28" width="7.7109375" style="681" bestFit="1" customWidth="1"/>
    <col min="29" max="16384" width="8.7109375" style="681"/>
  </cols>
  <sheetData>
    <row r="1" spans="1:35" customFormat="1" ht="20.25" x14ac:dyDescent="0.3">
      <c r="A1" s="926" t="s">
        <v>632</v>
      </c>
      <c r="B1" s="927"/>
      <c r="C1" s="927"/>
      <c r="D1" s="927"/>
      <c r="E1" s="927"/>
      <c r="F1" s="927"/>
      <c r="G1" s="927"/>
      <c r="H1" s="927"/>
      <c r="I1" s="927"/>
      <c r="J1" s="927"/>
      <c r="K1" s="927"/>
      <c r="L1" s="927"/>
      <c r="M1" s="927"/>
      <c r="N1" s="927"/>
      <c r="O1" s="927"/>
      <c r="P1" s="927"/>
      <c r="Q1" s="927"/>
      <c r="R1" s="940"/>
      <c r="S1" s="927"/>
      <c r="T1" s="927"/>
      <c r="U1" s="927"/>
      <c r="V1" s="927"/>
      <c r="W1" s="927"/>
      <c r="X1" s="927"/>
      <c r="Y1" s="927"/>
      <c r="Z1" s="927"/>
      <c r="AA1" s="927"/>
      <c r="AB1" s="927"/>
      <c r="AC1" s="927"/>
      <c r="AD1" s="927"/>
      <c r="AE1" s="825"/>
      <c r="AF1" s="825"/>
      <c r="AG1" s="825"/>
      <c r="AH1" s="825"/>
      <c r="AI1" s="825"/>
    </row>
    <row r="2" spans="1:35" customFormat="1" ht="20.25" x14ac:dyDescent="0.3">
      <c r="A2" s="928" t="s">
        <v>9</v>
      </c>
      <c r="B2" s="927"/>
      <c r="C2" s="927"/>
      <c r="D2" s="927"/>
      <c r="E2" s="927"/>
      <c r="F2" s="927"/>
      <c r="G2" s="927"/>
      <c r="H2" s="927"/>
      <c r="I2" s="927"/>
      <c r="J2" s="927"/>
      <c r="K2" s="927"/>
      <c r="L2" s="927"/>
      <c r="M2" s="927"/>
      <c r="N2" s="927"/>
      <c r="O2" s="927"/>
      <c r="P2" s="927"/>
      <c r="Q2" s="927"/>
      <c r="R2" s="940"/>
      <c r="S2" s="927"/>
      <c r="T2" s="927"/>
      <c r="U2" s="927"/>
      <c r="V2" s="927"/>
      <c r="W2" s="927"/>
      <c r="X2" s="927"/>
      <c r="Y2" s="927"/>
      <c r="Z2" s="927"/>
      <c r="AA2" s="927"/>
      <c r="AB2" s="927"/>
      <c r="AC2" s="927"/>
      <c r="AD2" s="927"/>
      <c r="AE2" s="825"/>
      <c r="AF2" s="825"/>
      <c r="AG2" s="825"/>
      <c r="AH2" s="825"/>
      <c r="AI2" s="825"/>
    </row>
    <row r="3" spans="1:35" ht="15.75" x14ac:dyDescent="0.25">
      <c r="A3" s="925"/>
      <c r="B3" s="929"/>
      <c r="C3" s="929"/>
      <c r="D3" s="929"/>
      <c r="E3" s="929"/>
      <c r="F3" s="929"/>
      <c r="G3" s="929"/>
      <c r="H3" s="929"/>
      <c r="I3" s="925"/>
      <c r="J3" s="929"/>
      <c r="K3" s="929"/>
      <c r="L3" s="929"/>
      <c r="M3" s="929"/>
      <c r="N3" s="929"/>
      <c r="O3" s="929"/>
      <c r="P3" s="929"/>
      <c r="Q3" s="929"/>
      <c r="R3" s="929"/>
      <c r="S3" s="929"/>
      <c r="T3" s="929"/>
      <c r="U3" s="929"/>
      <c r="V3" s="929"/>
      <c r="W3" s="929"/>
      <c r="X3" s="929"/>
      <c r="Y3" s="929"/>
      <c r="Z3" s="929"/>
      <c r="AA3" s="929"/>
      <c r="AB3" s="929"/>
      <c r="AC3" s="929"/>
      <c r="AD3" s="929"/>
      <c r="AE3" s="680"/>
      <c r="AF3" s="680"/>
      <c r="AG3" s="680"/>
      <c r="AH3" s="680"/>
      <c r="AI3" s="680"/>
    </row>
    <row r="4" spans="1:35" ht="15.75" x14ac:dyDescent="0.25">
      <c r="A4" s="929"/>
      <c r="B4" s="925" t="s">
        <v>770</v>
      </c>
      <c r="C4" s="929"/>
      <c r="D4" s="929"/>
      <c r="E4" s="929"/>
      <c r="F4" s="929"/>
      <c r="G4" s="929"/>
      <c r="H4" s="929"/>
      <c r="I4" s="925" t="s">
        <v>771</v>
      </c>
      <c r="J4" s="929"/>
      <c r="K4" s="929"/>
      <c r="L4" s="929"/>
      <c r="M4" s="929"/>
      <c r="N4" s="929"/>
      <c r="O4" s="929"/>
      <c r="P4" s="925" t="s">
        <v>772</v>
      </c>
      <c r="Q4" s="929"/>
      <c r="R4" s="929"/>
      <c r="S4" s="929"/>
      <c r="T4" s="929"/>
      <c r="U4" s="929"/>
      <c r="V4" s="929"/>
      <c r="W4" s="929"/>
      <c r="X4" s="925" t="s">
        <v>773</v>
      </c>
      <c r="Y4" s="929"/>
      <c r="Z4" s="929"/>
      <c r="AA4" s="929"/>
      <c r="AB4" s="929"/>
      <c r="AC4" s="929"/>
      <c r="AD4" s="929"/>
    </row>
    <row r="5" spans="1:35" x14ac:dyDescent="0.2">
      <c r="A5" s="929"/>
      <c r="B5" s="929"/>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row>
    <row r="6" spans="1:35" x14ac:dyDescent="0.2">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row>
    <row r="7" spans="1:35" x14ac:dyDescent="0.2">
      <c r="A7" s="929"/>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row>
    <row r="8" spans="1:35" x14ac:dyDescent="0.2">
      <c r="A8" s="929"/>
      <c r="B8" s="929"/>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row>
    <row r="9" spans="1:35" x14ac:dyDescent="0.2">
      <c r="A9" s="929"/>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row>
    <row r="10" spans="1:35" x14ac:dyDescent="0.2">
      <c r="A10" s="929"/>
      <c r="B10" s="929"/>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row>
    <row r="11" spans="1:35" x14ac:dyDescent="0.2">
      <c r="A11" s="929"/>
      <c r="B11" s="929"/>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row>
    <row r="12" spans="1:35" x14ac:dyDescent="0.2">
      <c r="A12" s="929"/>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row>
    <row r="13" spans="1:35" x14ac:dyDescent="0.2">
      <c r="A13" s="929"/>
      <c r="B13" s="929"/>
      <c r="C13" s="929"/>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row>
    <row r="14" spans="1:35" x14ac:dyDescent="0.2">
      <c r="A14" s="929"/>
      <c r="B14" s="929"/>
      <c r="C14" s="929"/>
      <c r="D14" s="92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row>
    <row r="15" spans="1:35" x14ac:dyDescent="0.2">
      <c r="A15" s="929"/>
      <c r="B15" s="929"/>
      <c r="C15" s="929"/>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row>
    <row r="16" spans="1:35" x14ac:dyDescent="0.2">
      <c r="A16" s="929"/>
      <c r="B16" s="929"/>
      <c r="C16" s="929"/>
      <c r="D16" s="929"/>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row>
    <row r="17" spans="1:30" x14ac:dyDescent="0.2">
      <c r="A17" s="929"/>
      <c r="B17" s="929"/>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row>
    <row r="18" spans="1:30" x14ac:dyDescent="0.2">
      <c r="A18" s="929"/>
      <c r="B18" s="929"/>
      <c r="C18" s="929"/>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row>
    <row r="19" spans="1:30" x14ac:dyDescent="0.2">
      <c r="A19" s="929"/>
      <c r="B19" s="929"/>
      <c r="C19" s="929"/>
      <c r="D19" s="929"/>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row>
    <row r="20" spans="1:30" x14ac:dyDescent="0.2">
      <c r="A20" s="929"/>
      <c r="B20" s="929"/>
      <c r="C20" s="929"/>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row>
    <row r="21" spans="1:30" x14ac:dyDescent="0.2">
      <c r="A21" s="929"/>
      <c r="B21" s="929"/>
      <c r="C21" s="929"/>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row>
    <row r="22" spans="1:30" x14ac:dyDescent="0.2">
      <c r="A22" s="929"/>
      <c r="B22" s="929"/>
      <c r="C22" s="929"/>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row>
    <row r="23" spans="1:30" ht="15.75" x14ac:dyDescent="0.25">
      <c r="A23" s="929"/>
      <c r="B23" s="925" t="s">
        <v>633</v>
      </c>
      <c r="C23" s="929"/>
      <c r="D23" s="929"/>
      <c r="E23" s="929"/>
      <c r="F23" s="929"/>
      <c r="G23" s="929"/>
      <c r="H23" s="929"/>
      <c r="I23" s="925" t="s">
        <v>634</v>
      </c>
      <c r="J23" s="929"/>
      <c r="K23" s="929"/>
      <c r="L23" s="929"/>
      <c r="M23" s="929"/>
      <c r="N23" s="929"/>
      <c r="O23" s="929"/>
      <c r="P23" s="925" t="s">
        <v>635</v>
      </c>
      <c r="Q23" s="929"/>
      <c r="R23" s="929"/>
      <c r="S23" s="929"/>
      <c r="T23" s="929"/>
      <c r="U23" s="929"/>
      <c r="V23" s="929"/>
      <c r="W23" s="929"/>
      <c r="X23" s="925" t="s">
        <v>636</v>
      </c>
      <c r="Y23" s="929"/>
      <c r="Z23" s="929"/>
      <c r="AA23" s="929"/>
      <c r="AB23" s="929"/>
      <c r="AC23" s="929"/>
      <c r="AD23" s="929"/>
    </row>
    <row r="24" spans="1:30" ht="16.5" thickBot="1" x14ac:dyDescent="0.3">
      <c r="A24" s="929"/>
      <c r="B24" s="929" t="s">
        <v>28</v>
      </c>
      <c r="C24" s="925"/>
      <c r="D24" s="929"/>
      <c r="E24" s="929"/>
      <c r="F24" s="929"/>
      <c r="G24" s="929"/>
      <c r="H24" s="929"/>
      <c r="I24" s="929" t="s">
        <v>29</v>
      </c>
      <c r="J24" s="925"/>
      <c r="K24" s="929"/>
      <c r="L24" s="929"/>
      <c r="M24" s="929"/>
      <c r="N24" s="929"/>
      <c r="O24" s="929"/>
      <c r="P24" s="929" t="s">
        <v>30</v>
      </c>
      <c r="Q24" s="925"/>
      <c r="R24" s="929"/>
      <c r="S24" s="929"/>
      <c r="T24" s="929"/>
      <c r="U24" s="929"/>
      <c r="V24" s="929"/>
      <c r="W24" s="929"/>
      <c r="X24" s="929" t="s">
        <v>23</v>
      </c>
      <c r="Y24" s="925"/>
      <c r="Z24" s="929"/>
      <c r="AA24" s="929"/>
      <c r="AB24" s="929"/>
      <c r="AC24" s="929"/>
      <c r="AD24" s="929"/>
    </row>
    <row r="25" spans="1:30" ht="16.5" thickBot="1" x14ac:dyDescent="0.3">
      <c r="A25" s="929"/>
      <c r="B25" s="934" t="s">
        <v>637</v>
      </c>
      <c r="C25" s="931" t="s">
        <v>638</v>
      </c>
      <c r="D25" s="929"/>
      <c r="E25" s="932" t="s">
        <v>639</v>
      </c>
      <c r="F25" s="941">
        <v>5209.5393258427002</v>
      </c>
      <c r="G25" s="929"/>
      <c r="H25" s="929"/>
      <c r="I25" s="934" t="s">
        <v>637</v>
      </c>
      <c r="J25" s="931" t="s">
        <v>638</v>
      </c>
      <c r="K25" s="929"/>
      <c r="L25" s="932" t="s">
        <v>639</v>
      </c>
      <c r="M25" s="933">
        <v>4134.9433820000004</v>
      </c>
      <c r="N25" s="929"/>
      <c r="O25" s="929"/>
      <c r="P25" s="930" t="s">
        <v>637</v>
      </c>
      <c r="Q25" s="931" t="s">
        <v>638</v>
      </c>
      <c r="R25" s="929"/>
      <c r="S25" s="932" t="s">
        <v>639</v>
      </c>
      <c r="T25" s="941">
        <v>5050.8045270000002</v>
      </c>
      <c r="U25" s="929"/>
      <c r="V25" s="929"/>
      <c r="W25" s="929"/>
      <c r="X25" s="930" t="s">
        <v>637</v>
      </c>
      <c r="Y25" s="931" t="s">
        <v>638</v>
      </c>
      <c r="Z25" s="929"/>
      <c r="AA25" s="932" t="s">
        <v>639</v>
      </c>
      <c r="AB25" s="933">
        <v>4140.1233329999995</v>
      </c>
      <c r="AC25" s="929"/>
      <c r="AD25" s="929"/>
    </row>
    <row r="26" spans="1:30" ht="16.5" thickBot="1" x14ac:dyDescent="0.3">
      <c r="A26" s="925"/>
      <c r="B26" s="935">
        <v>250</v>
      </c>
      <c r="C26" s="942">
        <v>1.0999999999999999E-2</v>
      </c>
      <c r="D26" s="929"/>
      <c r="E26" s="937" t="s">
        <v>640</v>
      </c>
      <c r="F26" s="938">
        <v>6310.9622356571399</v>
      </c>
      <c r="G26" s="929"/>
      <c r="H26" s="929"/>
      <c r="I26" s="935">
        <v>250</v>
      </c>
      <c r="J26" s="942">
        <v>1.6E-2</v>
      </c>
      <c r="K26" s="929"/>
      <c r="L26" s="937" t="s">
        <v>640</v>
      </c>
      <c r="M26" s="938">
        <v>4935.1955909999997</v>
      </c>
      <c r="N26" s="929"/>
      <c r="O26" s="929"/>
      <c r="P26" s="935">
        <v>250</v>
      </c>
      <c r="Q26" s="936">
        <v>8.9999999999999993E-3</v>
      </c>
      <c r="R26" s="929"/>
      <c r="S26" s="937" t="s">
        <v>640</v>
      </c>
      <c r="T26" s="943">
        <v>5982.1034820000004</v>
      </c>
      <c r="U26" s="929"/>
      <c r="V26" s="929"/>
      <c r="W26" s="929"/>
      <c r="X26" s="935">
        <v>250</v>
      </c>
      <c r="Y26" s="936">
        <v>1.4E-2</v>
      </c>
      <c r="Z26" s="929"/>
      <c r="AA26" s="937" t="s">
        <v>640</v>
      </c>
      <c r="AB26" s="938">
        <v>5075.822889</v>
      </c>
      <c r="AC26" s="929"/>
      <c r="AD26" s="929"/>
    </row>
    <row r="27" spans="1:30" x14ac:dyDescent="0.2">
      <c r="A27" s="929"/>
      <c r="B27" s="935">
        <v>750</v>
      </c>
      <c r="C27" s="942">
        <v>1.6E-2</v>
      </c>
      <c r="D27" s="929"/>
      <c r="E27" s="929"/>
      <c r="F27" s="929"/>
      <c r="G27" s="929"/>
      <c r="H27" s="929"/>
      <c r="I27" s="935">
        <v>750</v>
      </c>
      <c r="J27" s="942">
        <v>2.4E-2</v>
      </c>
      <c r="K27" s="929"/>
      <c r="L27" s="929"/>
      <c r="M27" s="929"/>
      <c r="N27" s="929"/>
      <c r="O27" s="929"/>
      <c r="P27" s="935">
        <v>750</v>
      </c>
      <c r="Q27" s="936">
        <v>1.2E-2</v>
      </c>
      <c r="R27" s="929"/>
      <c r="S27" s="929"/>
      <c r="T27" s="929"/>
      <c r="U27" s="929"/>
      <c r="V27" s="929"/>
      <c r="W27" s="929"/>
      <c r="X27" s="935">
        <v>750</v>
      </c>
      <c r="Y27" s="936">
        <v>2.3E-2</v>
      </c>
      <c r="Z27" s="929"/>
      <c r="AA27" s="929"/>
      <c r="AB27" s="929"/>
      <c r="AC27" s="929"/>
      <c r="AD27" s="929"/>
    </row>
    <row r="28" spans="1:30" x14ac:dyDescent="0.2">
      <c r="A28" s="929"/>
      <c r="B28" s="935">
        <v>1250</v>
      </c>
      <c r="C28" s="942">
        <v>0.03</v>
      </c>
      <c r="D28" s="929"/>
      <c r="E28" s="929"/>
      <c r="F28" s="929"/>
      <c r="G28" s="929"/>
      <c r="H28" s="929"/>
      <c r="I28" s="935">
        <v>1250</v>
      </c>
      <c r="J28" s="942">
        <v>4.3999999999999997E-2</v>
      </c>
      <c r="K28" s="929"/>
      <c r="L28" s="929"/>
      <c r="M28" s="929"/>
      <c r="N28" s="929"/>
      <c r="O28" s="929"/>
      <c r="P28" s="935">
        <v>1250</v>
      </c>
      <c r="Q28" s="936">
        <v>2.3E-2</v>
      </c>
      <c r="R28" s="929"/>
      <c r="S28" s="929"/>
      <c r="T28" s="929"/>
      <c r="U28" s="929"/>
      <c r="V28" s="929"/>
      <c r="W28" s="929"/>
      <c r="X28" s="935">
        <v>1250</v>
      </c>
      <c r="Y28" s="936">
        <v>4.3999999999999997E-2</v>
      </c>
      <c r="Z28" s="929"/>
      <c r="AA28" s="929"/>
      <c r="AB28" s="929"/>
      <c r="AC28" s="929"/>
      <c r="AD28" s="929"/>
    </row>
    <row r="29" spans="1:30" x14ac:dyDescent="0.2">
      <c r="A29" s="929"/>
      <c r="B29" s="935">
        <v>1750</v>
      </c>
      <c r="C29" s="942">
        <v>4.3999999999999997E-2</v>
      </c>
      <c r="D29" s="929"/>
      <c r="E29" s="929"/>
      <c r="F29" s="929"/>
      <c r="G29" s="929"/>
      <c r="H29" s="929"/>
      <c r="I29" s="935">
        <v>1750</v>
      </c>
      <c r="J29" s="942">
        <v>6.5000000000000002E-2</v>
      </c>
      <c r="K29" s="929"/>
      <c r="L29" s="929"/>
      <c r="M29" s="929"/>
      <c r="N29" s="929"/>
      <c r="O29" s="929"/>
      <c r="P29" s="935">
        <v>1750</v>
      </c>
      <c r="Q29" s="936">
        <v>0.04</v>
      </c>
      <c r="R29" s="929"/>
      <c r="S29" s="929"/>
      <c r="T29" s="929"/>
      <c r="U29" s="929"/>
      <c r="V29" s="929"/>
      <c r="W29" s="929"/>
      <c r="X29" s="935">
        <v>1750</v>
      </c>
      <c r="Y29" s="936">
        <v>6.6000000000000003E-2</v>
      </c>
      <c r="Z29" s="929"/>
      <c r="AA29" s="929"/>
      <c r="AB29" s="929"/>
      <c r="AC29" s="929"/>
      <c r="AD29" s="929"/>
    </row>
    <row r="30" spans="1:30" x14ac:dyDescent="0.2">
      <c r="A30" s="929"/>
      <c r="B30" s="935">
        <v>2250</v>
      </c>
      <c r="C30" s="942">
        <v>5.6000000000000001E-2</v>
      </c>
      <c r="D30" s="929"/>
      <c r="E30" s="929"/>
      <c r="F30" s="929"/>
      <c r="G30" s="929"/>
      <c r="H30" s="929"/>
      <c r="I30" s="935">
        <v>2250</v>
      </c>
      <c r="J30" s="942">
        <v>7.8E-2</v>
      </c>
      <c r="K30" s="929"/>
      <c r="L30" s="929"/>
      <c r="M30" s="929"/>
      <c r="N30" s="929"/>
      <c r="O30" s="929"/>
      <c r="P30" s="935">
        <v>2250</v>
      </c>
      <c r="Q30" s="936">
        <v>5.8000000000000003E-2</v>
      </c>
      <c r="R30" s="929"/>
      <c r="S30" s="929"/>
      <c r="T30" s="929"/>
      <c r="U30" s="929"/>
      <c r="V30" s="929"/>
      <c r="W30" s="929"/>
      <c r="X30" s="935">
        <v>2250</v>
      </c>
      <c r="Y30" s="936">
        <v>0.08</v>
      </c>
      <c r="Z30" s="929"/>
      <c r="AA30" s="929"/>
      <c r="AB30" s="929"/>
      <c r="AC30" s="929"/>
      <c r="AD30" s="929"/>
    </row>
    <row r="31" spans="1:30" x14ac:dyDescent="0.2">
      <c r="A31" s="929"/>
      <c r="B31" s="935">
        <v>2750</v>
      </c>
      <c r="C31" s="942">
        <v>6.3E-2</v>
      </c>
      <c r="D31" s="929"/>
      <c r="E31" s="929"/>
      <c r="F31" s="929"/>
      <c r="G31" s="929"/>
      <c r="H31" s="929"/>
      <c r="I31" s="935">
        <v>2750</v>
      </c>
      <c r="J31" s="942">
        <v>8.4000000000000005E-2</v>
      </c>
      <c r="K31" s="929"/>
      <c r="L31" s="929"/>
      <c r="M31" s="929"/>
      <c r="N31" s="929"/>
      <c r="O31" s="929"/>
      <c r="P31" s="935">
        <v>2750</v>
      </c>
      <c r="Q31" s="936">
        <v>7.0000000000000007E-2</v>
      </c>
      <c r="R31" s="929"/>
      <c r="S31" s="929"/>
      <c r="T31" s="929"/>
      <c r="U31" s="929"/>
      <c r="V31" s="929"/>
      <c r="W31" s="929"/>
      <c r="X31" s="935">
        <v>2750</v>
      </c>
      <c r="Y31" s="936">
        <v>8.6999999999999994E-2</v>
      </c>
      <c r="Z31" s="929"/>
      <c r="AA31" s="929"/>
      <c r="AB31" s="929"/>
      <c r="AC31" s="929"/>
      <c r="AD31" s="929"/>
    </row>
    <row r="32" spans="1:30" x14ac:dyDescent="0.2">
      <c r="A32" s="929"/>
      <c r="B32" s="935">
        <v>3250</v>
      </c>
      <c r="C32" s="942">
        <v>6.7000000000000004E-2</v>
      </c>
      <c r="D32" s="929"/>
      <c r="E32" s="929"/>
      <c r="F32" s="929"/>
      <c r="G32" s="929"/>
      <c r="H32" s="929"/>
      <c r="I32" s="935">
        <v>3250</v>
      </c>
      <c r="J32" s="942">
        <v>8.4000000000000005E-2</v>
      </c>
      <c r="K32" s="929"/>
      <c r="L32" s="929"/>
      <c r="M32" s="929"/>
      <c r="N32" s="929"/>
      <c r="O32" s="929"/>
      <c r="P32" s="935">
        <v>3250</v>
      </c>
      <c r="Q32" s="936">
        <v>7.2999999999999995E-2</v>
      </c>
      <c r="R32" s="929"/>
      <c r="S32" s="929"/>
      <c r="T32" s="929"/>
      <c r="U32" s="929"/>
      <c r="V32" s="929"/>
      <c r="W32" s="929"/>
      <c r="X32" s="935">
        <v>3250</v>
      </c>
      <c r="Y32" s="936">
        <v>8.7999999999999995E-2</v>
      </c>
      <c r="Z32" s="929"/>
      <c r="AA32" s="929"/>
      <c r="AB32" s="929"/>
      <c r="AC32" s="929"/>
      <c r="AD32" s="929"/>
    </row>
    <row r="33" spans="1:30" x14ac:dyDescent="0.2">
      <c r="A33" s="929"/>
      <c r="B33" s="935">
        <v>3750</v>
      </c>
      <c r="C33" s="942">
        <v>6.7000000000000004E-2</v>
      </c>
      <c r="D33" s="929"/>
      <c r="E33" s="929"/>
      <c r="F33" s="929"/>
      <c r="G33" s="929"/>
      <c r="H33" s="929"/>
      <c r="I33" s="935">
        <v>3750</v>
      </c>
      <c r="J33" s="942">
        <v>8.1000000000000003E-2</v>
      </c>
      <c r="K33" s="929"/>
      <c r="L33" s="929"/>
      <c r="M33" s="929"/>
      <c r="N33" s="929"/>
      <c r="O33" s="929"/>
      <c r="P33" s="935">
        <v>3750</v>
      </c>
      <c r="Q33" s="936">
        <v>7.1999999999999995E-2</v>
      </c>
      <c r="R33" s="929"/>
      <c r="S33" s="929"/>
      <c r="T33" s="929"/>
      <c r="U33" s="929"/>
      <c r="V33" s="929"/>
      <c r="W33" s="929"/>
      <c r="X33" s="935">
        <v>3750</v>
      </c>
      <c r="Y33" s="936">
        <v>7.9000000000000001E-2</v>
      </c>
      <c r="Z33" s="929"/>
      <c r="AA33" s="929"/>
      <c r="AB33" s="929"/>
      <c r="AC33" s="929"/>
      <c r="AD33" s="929"/>
    </row>
    <row r="34" spans="1:30" x14ac:dyDescent="0.2">
      <c r="A34" s="929"/>
      <c r="B34" s="935">
        <v>4250</v>
      </c>
      <c r="C34" s="942">
        <v>6.3E-2</v>
      </c>
      <c r="D34" s="929"/>
      <c r="E34" s="929"/>
      <c r="F34" s="929"/>
      <c r="G34" s="929"/>
      <c r="H34" s="929"/>
      <c r="I34" s="935">
        <v>4250</v>
      </c>
      <c r="J34" s="942">
        <v>7.4999999999999997E-2</v>
      </c>
      <c r="K34" s="929"/>
      <c r="L34" s="929"/>
      <c r="M34" s="929"/>
      <c r="N34" s="929"/>
      <c r="O34" s="929"/>
      <c r="P34" s="935">
        <v>4250</v>
      </c>
      <c r="Q34" s="936">
        <v>7.1999999999999995E-2</v>
      </c>
      <c r="R34" s="929"/>
      <c r="S34" s="929"/>
      <c r="T34" s="929"/>
      <c r="U34" s="929"/>
      <c r="V34" s="929"/>
      <c r="W34" s="929"/>
      <c r="X34" s="935">
        <v>4250</v>
      </c>
      <c r="Y34" s="936">
        <v>7.2999999999999995E-2</v>
      </c>
      <c r="Z34" s="929"/>
      <c r="AA34" s="929"/>
      <c r="AB34" s="929"/>
      <c r="AC34" s="929"/>
      <c r="AD34" s="929"/>
    </row>
    <row r="35" spans="1:30" x14ac:dyDescent="0.2">
      <c r="A35" s="929"/>
      <c r="B35" s="935">
        <v>4750</v>
      </c>
      <c r="C35" s="942">
        <v>6.0999999999999999E-2</v>
      </c>
      <c r="D35" s="929"/>
      <c r="E35" s="929"/>
      <c r="F35" s="929"/>
      <c r="G35" s="929"/>
      <c r="H35" s="929"/>
      <c r="I35" s="935">
        <v>4750</v>
      </c>
      <c r="J35" s="942">
        <v>6.5000000000000002E-2</v>
      </c>
      <c r="K35" s="929"/>
      <c r="L35" s="929"/>
      <c r="M35" s="929"/>
      <c r="N35" s="929"/>
      <c r="O35" s="929"/>
      <c r="P35" s="935">
        <v>4750</v>
      </c>
      <c r="Q35" s="936">
        <v>6.6000000000000003E-2</v>
      </c>
      <c r="R35" s="929"/>
      <c r="S35" s="929"/>
      <c r="T35" s="929"/>
      <c r="U35" s="929"/>
      <c r="V35" s="929"/>
      <c r="W35" s="929"/>
      <c r="X35" s="935">
        <v>4750</v>
      </c>
      <c r="Y35" s="936">
        <v>6.5000000000000002E-2</v>
      </c>
      <c r="Z35" s="929"/>
      <c r="AA35" s="929"/>
      <c r="AB35" s="929"/>
      <c r="AC35" s="929"/>
      <c r="AD35" s="929"/>
    </row>
    <row r="36" spans="1:30" x14ac:dyDescent="0.2">
      <c r="A36" s="929"/>
      <c r="B36" s="935">
        <v>5250</v>
      </c>
      <c r="C36" s="942">
        <v>5.6000000000000001E-2</v>
      </c>
      <c r="D36" s="929"/>
      <c r="E36" s="929"/>
      <c r="F36" s="929"/>
      <c r="G36" s="929"/>
      <c r="H36" s="929"/>
      <c r="I36" s="935">
        <v>5250</v>
      </c>
      <c r="J36" s="942">
        <v>5.8000000000000003E-2</v>
      </c>
      <c r="K36" s="929"/>
      <c r="L36" s="929"/>
      <c r="M36" s="929"/>
      <c r="N36" s="929"/>
      <c r="O36" s="929"/>
      <c r="P36" s="935">
        <v>5250</v>
      </c>
      <c r="Q36" s="936">
        <v>6.0999999999999999E-2</v>
      </c>
      <c r="R36" s="929"/>
      <c r="S36" s="929"/>
      <c r="T36" s="929"/>
      <c r="U36" s="929"/>
      <c r="V36" s="929"/>
      <c r="W36" s="929"/>
      <c r="X36" s="935">
        <v>5250</v>
      </c>
      <c r="Y36" s="936">
        <v>5.6000000000000001E-2</v>
      </c>
      <c r="Z36" s="929"/>
      <c r="AA36" s="929"/>
      <c r="AB36" s="929"/>
      <c r="AC36" s="929"/>
      <c r="AD36" s="929"/>
    </row>
    <row r="37" spans="1:30" x14ac:dyDescent="0.2">
      <c r="A37" s="929"/>
      <c r="B37" s="935">
        <v>5750</v>
      </c>
      <c r="C37" s="942">
        <v>5.1999999999999998E-2</v>
      </c>
      <c r="D37" s="929"/>
      <c r="E37" s="929"/>
      <c r="F37" s="929"/>
      <c r="G37" s="929"/>
      <c r="H37" s="929"/>
      <c r="I37" s="935">
        <v>5750</v>
      </c>
      <c r="J37" s="942">
        <v>4.5999999999999999E-2</v>
      </c>
      <c r="K37" s="929"/>
      <c r="L37" s="929"/>
      <c r="M37" s="929"/>
      <c r="N37" s="929"/>
      <c r="O37" s="929"/>
      <c r="P37" s="935">
        <v>5750</v>
      </c>
      <c r="Q37" s="936">
        <v>5.6000000000000001E-2</v>
      </c>
      <c r="R37" s="929"/>
      <c r="S37" s="929"/>
      <c r="T37" s="929"/>
      <c r="U37" s="929"/>
      <c r="V37" s="929"/>
      <c r="W37" s="929"/>
      <c r="X37" s="935">
        <v>5750</v>
      </c>
      <c r="Y37" s="936">
        <v>4.8000000000000001E-2</v>
      </c>
      <c r="Z37" s="929"/>
      <c r="AA37" s="929"/>
      <c r="AB37" s="929"/>
      <c r="AC37" s="929"/>
      <c r="AD37" s="929"/>
    </row>
    <row r="38" spans="1:30" x14ac:dyDescent="0.2">
      <c r="A38" s="929"/>
      <c r="B38" s="935">
        <v>6250</v>
      </c>
      <c r="C38" s="942">
        <v>4.5999999999999999E-2</v>
      </c>
      <c r="D38" s="929"/>
      <c r="E38" s="929"/>
      <c r="F38" s="929"/>
      <c r="G38" s="929"/>
      <c r="H38" s="929"/>
      <c r="I38" s="935">
        <v>6250</v>
      </c>
      <c r="J38" s="942">
        <v>4.2999999999999997E-2</v>
      </c>
      <c r="K38" s="929"/>
      <c r="L38" s="929"/>
      <c r="M38" s="929"/>
      <c r="N38" s="929"/>
      <c r="O38" s="929"/>
      <c r="P38" s="935">
        <v>6250</v>
      </c>
      <c r="Q38" s="936">
        <v>4.9000000000000002E-2</v>
      </c>
      <c r="R38" s="929"/>
      <c r="S38" s="929"/>
      <c r="T38" s="929"/>
      <c r="U38" s="929"/>
      <c r="V38" s="929"/>
      <c r="W38" s="929"/>
      <c r="X38" s="935">
        <v>6250</v>
      </c>
      <c r="Y38" s="936">
        <v>3.9E-2</v>
      </c>
      <c r="Z38" s="929"/>
      <c r="AA38" s="929"/>
      <c r="AB38" s="929"/>
      <c r="AC38" s="929"/>
      <c r="AD38" s="929"/>
    </row>
    <row r="39" spans="1:30" x14ac:dyDescent="0.2">
      <c r="B39" s="867">
        <v>6750</v>
      </c>
      <c r="C39" s="868">
        <v>4.2000000000000003E-2</v>
      </c>
      <c r="I39" s="867">
        <v>6750</v>
      </c>
      <c r="J39" s="868">
        <v>3.5000000000000003E-2</v>
      </c>
      <c r="P39" s="867">
        <v>6750</v>
      </c>
      <c r="Q39" s="869">
        <v>4.3999999999999997E-2</v>
      </c>
      <c r="X39" s="867">
        <v>6750</v>
      </c>
      <c r="Y39" s="869">
        <v>3.4000000000000002E-2</v>
      </c>
    </row>
    <row r="40" spans="1:30" x14ac:dyDescent="0.2">
      <c r="B40" s="867">
        <v>7250</v>
      </c>
      <c r="C40" s="868">
        <v>3.6999999999999998E-2</v>
      </c>
      <c r="I40" s="867">
        <v>7250</v>
      </c>
      <c r="J40" s="868">
        <v>2.8000000000000001E-2</v>
      </c>
      <c r="P40" s="867">
        <v>7250</v>
      </c>
      <c r="Q40" s="869">
        <v>3.9E-2</v>
      </c>
      <c r="X40" s="867">
        <v>7250</v>
      </c>
      <c r="Y40" s="869">
        <v>0.03</v>
      </c>
    </row>
    <row r="41" spans="1:30" x14ac:dyDescent="0.2">
      <c r="B41" s="867">
        <v>7750</v>
      </c>
      <c r="C41" s="868">
        <v>3.2000000000000001E-2</v>
      </c>
      <c r="I41" s="867">
        <v>7750</v>
      </c>
      <c r="J41" s="868">
        <v>2.5000000000000001E-2</v>
      </c>
      <c r="P41" s="867">
        <v>7750</v>
      </c>
      <c r="Q41" s="869">
        <v>3.3000000000000002E-2</v>
      </c>
      <c r="X41" s="867">
        <v>7750</v>
      </c>
      <c r="Y41" s="869">
        <v>2.4E-2</v>
      </c>
    </row>
    <row r="42" spans="1:30" ht="15.75" x14ac:dyDescent="0.25">
      <c r="A42" s="8"/>
      <c r="B42" s="867">
        <v>8250</v>
      </c>
      <c r="C42" s="868">
        <v>2.9000000000000001E-2</v>
      </c>
      <c r="I42" s="867">
        <v>8250</v>
      </c>
      <c r="J42" s="868">
        <v>2.3E-2</v>
      </c>
      <c r="P42" s="867">
        <v>8250</v>
      </c>
      <c r="Q42" s="869">
        <v>0.03</v>
      </c>
      <c r="X42" s="867">
        <v>8250</v>
      </c>
      <c r="Y42" s="869">
        <v>2.1000000000000001E-2</v>
      </c>
    </row>
    <row r="43" spans="1:30" x14ac:dyDescent="0.2">
      <c r="B43" s="867">
        <v>8750</v>
      </c>
      <c r="C43" s="868">
        <v>2.5999999999999999E-2</v>
      </c>
      <c r="I43" s="867">
        <v>8750</v>
      </c>
      <c r="J43" s="868">
        <v>1.9E-2</v>
      </c>
      <c r="P43" s="867">
        <v>8750</v>
      </c>
      <c r="Q43" s="869">
        <v>2.7E-2</v>
      </c>
      <c r="X43" s="867">
        <v>8750</v>
      </c>
      <c r="Y43" s="869">
        <v>1.7999999999999999E-2</v>
      </c>
    </row>
    <row r="44" spans="1:30" x14ac:dyDescent="0.2">
      <c r="B44" s="867">
        <v>9250</v>
      </c>
      <c r="C44" s="868">
        <v>2.3E-2</v>
      </c>
      <c r="I44" s="867">
        <v>9250</v>
      </c>
      <c r="J44" s="868">
        <v>1.6E-2</v>
      </c>
      <c r="P44" s="867">
        <v>9250</v>
      </c>
      <c r="Q44" s="869">
        <v>2.3E-2</v>
      </c>
      <c r="X44" s="867">
        <v>9250</v>
      </c>
      <c r="Y44" s="869">
        <v>1.4999999999999999E-2</v>
      </c>
    </row>
    <row r="45" spans="1:30" ht="15.75" x14ac:dyDescent="0.25">
      <c r="A45" s="8"/>
      <c r="B45" s="867">
        <v>9750</v>
      </c>
      <c r="C45" s="868">
        <v>2.1000000000000001E-2</v>
      </c>
      <c r="I45" s="867">
        <v>9750</v>
      </c>
      <c r="J45" s="868">
        <v>1.2999999999999999E-2</v>
      </c>
      <c r="P45" s="867">
        <v>9750</v>
      </c>
      <c r="Q45" s="869">
        <v>2.1000000000000001E-2</v>
      </c>
      <c r="X45" s="867">
        <v>9750</v>
      </c>
      <c r="Y45" s="869">
        <v>1.2999999999999999E-2</v>
      </c>
    </row>
    <row r="46" spans="1:30" x14ac:dyDescent="0.2">
      <c r="B46" s="867">
        <v>10250</v>
      </c>
      <c r="C46" s="868">
        <v>1.9E-2</v>
      </c>
      <c r="I46" s="867">
        <v>10250</v>
      </c>
      <c r="J46" s="868">
        <v>1.2E-2</v>
      </c>
      <c r="P46" s="867">
        <v>10250</v>
      </c>
      <c r="Q46" s="869">
        <v>1.7999999999999999E-2</v>
      </c>
      <c r="X46" s="867">
        <v>10250</v>
      </c>
      <c r="Y46" s="869">
        <v>1.0999999999999999E-2</v>
      </c>
    </row>
    <row r="47" spans="1:30" x14ac:dyDescent="0.2">
      <c r="B47" s="867">
        <v>10750</v>
      </c>
      <c r="C47" s="868">
        <v>1.6E-2</v>
      </c>
      <c r="I47" s="867">
        <v>10750</v>
      </c>
      <c r="J47" s="868">
        <v>8.9999999999999993E-3</v>
      </c>
      <c r="P47" s="867">
        <v>10750</v>
      </c>
      <c r="Q47" s="869">
        <v>1.4E-2</v>
      </c>
      <c r="X47" s="867">
        <v>10750</v>
      </c>
      <c r="Y47" s="869">
        <v>8.9999999999999993E-3</v>
      </c>
    </row>
    <row r="48" spans="1:30" x14ac:dyDescent="0.2">
      <c r="B48" s="867">
        <v>11250</v>
      </c>
      <c r="C48" s="868">
        <v>1.4999999999999999E-2</v>
      </c>
      <c r="I48" s="867">
        <v>11250</v>
      </c>
      <c r="J48" s="868">
        <v>8.9999999999999993E-3</v>
      </c>
      <c r="P48" s="867">
        <v>11250</v>
      </c>
      <c r="Q48" s="869">
        <v>1.2E-2</v>
      </c>
      <c r="X48" s="867">
        <v>11250</v>
      </c>
      <c r="Y48" s="869">
        <v>8.0000000000000002E-3</v>
      </c>
    </row>
    <row r="49" spans="2:25" x14ac:dyDescent="0.2">
      <c r="B49" s="867">
        <v>11750</v>
      </c>
      <c r="C49" s="868">
        <v>1.2999999999999999E-2</v>
      </c>
      <c r="I49" s="867">
        <v>11750</v>
      </c>
      <c r="J49" s="868">
        <v>6.0000000000000001E-3</v>
      </c>
      <c r="P49" s="867">
        <v>11750</v>
      </c>
      <c r="Q49" s="869">
        <v>0.01</v>
      </c>
      <c r="X49" s="867">
        <v>11750</v>
      </c>
      <c r="Y49" s="869">
        <v>7.0000000000000001E-3</v>
      </c>
    </row>
    <row r="50" spans="2:25" x14ac:dyDescent="0.2">
      <c r="B50" s="867">
        <v>12250</v>
      </c>
      <c r="C50" s="868">
        <v>1.0999999999999999E-2</v>
      </c>
      <c r="I50" s="867">
        <v>12250</v>
      </c>
      <c r="J50" s="868">
        <v>5.0000000000000001E-3</v>
      </c>
      <c r="P50" s="867">
        <v>12250</v>
      </c>
      <c r="Q50" s="869">
        <v>8.0000000000000002E-3</v>
      </c>
      <c r="X50" s="867">
        <v>12250</v>
      </c>
      <c r="Y50" s="869">
        <v>6.0000000000000001E-3</v>
      </c>
    </row>
    <row r="51" spans="2:25" x14ac:dyDescent="0.2">
      <c r="B51" s="867">
        <v>12750</v>
      </c>
      <c r="C51" s="868">
        <v>0.01</v>
      </c>
      <c r="I51" s="867">
        <v>12750</v>
      </c>
      <c r="J51" s="868">
        <v>5.0000000000000001E-3</v>
      </c>
      <c r="P51" s="867">
        <v>12750</v>
      </c>
      <c r="Q51" s="869">
        <v>8.0000000000000002E-3</v>
      </c>
      <c r="X51" s="867">
        <v>12750</v>
      </c>
      <c r="Y51" s="869">
        <v>5.0000000000000001E-3</v>
      </c>
    </row>
    <row r="52" spans="2:25" x14ac:dyDescent="0.2">
      <c r="B52" s="867">
        <v>13250</v>
      </c>
      <c r="C52" s="868">
        <v>8.9999999999999993E-3</v>
      </c>
      <c r="I52" s="867">
        <v>13250</v>
      </c>
      <c r="J52" s="868">
        <v>4.0000000000000001E-3</v>
      </c>
      <c r="P52" s="867">
        <v>13250</v>
      </c>
      <c r="Q52" s="869">
        <v>6.0000000000000001E-3</v>
      </c>
      <c r="X52" s="867">
        <v>13250</v>
      </c>
      <c r="Y52" s="869">
        <v>4.0000000000000001E-3</v>
      </c>
    </row>
    <row r="53" spans="2:25" x14ac:dyDescent="0.2">
      <c r="B53" s="867">
        <v>13750</v>
      </c>
      <c r="C53" s="868">
        <v>7.0000000000000001E-3</v>
      </c>
      <c r="I53" s="867">
        <v>13750</v>
      </c>
      <c r="J53" s="868">
        <v>3.0000000000000001E-3</v>
      </c>
      <c r="P53" s="867">
        <v>13750</v>
      </c>
      <c r="Q53" s="869">
        <v>6.0000000000000001E-3</v>
      </c>
      <c r="X53" s="867">
        <v>13750</v>
      </c>
      <c r="Y53" s="869">
        <v>4.0000000000000001E-3</v>
      </c>
    </row>
    <row r="54" spans="2:25" x14ac:dyDescent="0.2">
      <c r="B54" s="867">
        <v>14250</v>
      </c>
      <c r="C54" s="868">
        <v>6.0000000000000001E-3</v>
      </c>
      <c r="I54" s="867">
        <v>14250</v>
      </c>
      <c r="J54" s="868">
        <v>3.0000000000000001E-3</v>
      </c>
      <c r="P54" s="867">
        <v>14250</v>
      </c>
      <c r="Q54" s="869">
        <v>5.0000000000000001E-3</v>
      </c>
      <c r="X54" s="867">
        <v>14250</v>
      </c>
      <c r="Y54" s="869">
        <v>3.0000000000000001E-3</v>
      </c>
    </row>
    <row r="55" spans="2:25" x14ac:dyDescent="0.2">
      <c r="B55" s="867">
        <v>14750</v>
      </c>
      <c r="C55" s="868">
        <v>6.0000000000000001E-3</v>
      </c>
      <c r="I55" s="867">
        <v>14750</v>
      </c>
      <c r="J55" s="868">
        <v>2E-3</v>
      </c>
      <c r="P55" s="867">
        <v>14750</v>
      </c>
      <c r="Q55" s="869">
        <v>4.0000000000000001E-3</v>
      </c>
      <c r="X55" s="867">
        <v>14750</v>
      </c>
      <c r="Y55" s="869">
        <v>3.0000000000000001E-3</v>
      </c>
    </row>
    <row r="56" spans="2:25" x14ac:dyDescent="0.2">
      <c r="B56" s="867">
        <v>15250</v>
      </c>
      <c r="C56" s="868">
        <v>5.0000000000000001E-3</v>
      </c>
      <c r="I56" s="867">
        <v>15250</v>
      </c>
      <c r="J56" s="868">
        <v>2E-3</v>
      </c>
      <c r="P56" s="867">
        <v>15250</v>
      </c>
      <c r="Q56" s="869">
        <v>4.0000000000000001E-3</v>
      </c>
      <c r="X56" s="867">
        <v>15250</v>
      </c>
      <c r="Y56" s="869">
        <v>3.0000000000000001E-3</v>
      </c>
    </row>
    <row r="57" spans="2:25" x14ac:dyDescent="0.2">
      <c r="B57" s="867">
        <v>15750</v>
      </c>
      <c r="C57" s="868">
        <v>4.0000000000000001E-3</v>
      </c>
      <c r="I57" s="867">
        <v>15750</v>
      </c>
      <c r="J57" s="868">
        <v>2E-3</v>
      </c>
      <c r="P57" s="867">
        <v>15750</v>
      </c>
      <c r="Q57" s="869">
        <v>3.0000000000000001E-3</v>
      </c>
      <c r="X57" s="867">
        <v>15750</v>
      </c>
      <c r="Y57" s="869">
        <v>2E-3</v>
      </c>
    </row>
    <row r="58" spans="2:25" x14ac:dyDescent="0.2">
      <c r="B58" s="867">
        <v>16250</v>
      </c>
      <c r="C58" s="868">
        <v>4.0000000000000001E-3</v>
      </c>
      <c r="I58" s="867">
        <v>16250</v>
      </c>
      <c r="J58" s="868">
        <v>1E-3</v>
      </c>
      <c r="P58" s="867">
        <v>16250</v>
      </c>
      <c r="Q58" s="869">
        <v>3.0000000000000001E-3</v>
      </c>
      <c r="X58" s="867">
        <v>16250</v>
      </c>
      <c r="Y58" s="869">
        <v>2E-3</v>
      </c>
    </row>
    <row r="59" spans="2:25" x14ac:dyDescent="0.2">
      <c r="B59" s="867">
        <v>16750</v>
      </c>
      <c r="C59" s="868">
        <v>4.0000000000000001E-3</v>
      </c>
      <c r="I59" s="867">
        <v>16750</v>
      </c>
      <c r="J59" s="868">
        <v>2E-3</v>
      </c>
      <c r="P59" s="867">
        <v>16750</v>
      </c>
      <c r="Q59" s="869">
        <v>2E-3</v>
      </c>
      <c r="X59" s="867">
        <v>16750</v>
      </c>
      <c r="Y59" s="869">
        <v>2E-3</v>
      </c>
    </row>
    <row r="60" spans="2:25" x14ac:dyDescent="0.2">
      <c r="B60" s="867">
        <v>17250</v>
      </c>
      <c r="C60" s="868">
        <v>3.0000000000000001E-3</v>
      </c>
      <c r="I60" s="867">
        <v>17250</v>
      </c>
      <c r="J60" s="868">
        <v>1E-3</v>
      </c>
      <c r="P60" s="867">
        <v>17250</v>
      </c>
      <c r="Q60" s="869">
        <v>2E-3</v>
      </c>
      <c r="X60" s="867">
        <v>17250</v>
      </c>
      <c r="Y60" s="869">
        <v>2E-3</v>
      </c>
    </row>
    <row r="61" spans="2:25" x14ac:dyDescent="0.2">
      <c r="B61" s="867">
        <v>17750</v>
      </c>
      <c r="C61" s="868">
        <v>3.0000000000000001E-3</v>
      </c>
      <c r="I61" s="867">
        <v>17750</v>
      </c>
      <c r="J61" s="868">
        <v>1E-3</v>
      </c>
      <c r="P61" s="867">
        <v>17750</v>
      </c>
      <c r="Q61" s="869">
        <v>2E-3</v>
      </c>
      <c r="X61" s="867">
        <v>17750</v>
      </c>
      <c r="Y61" s="869">
        <v>1E-3</v>
      </c>
    </row>
    <row r="62" spans="2:25" x14ac:dyDescent="0.2">
      <c r="B62" s="867">
        <v>18250</v>
      </c>
      <c r="C62" s="868">
        <v>3.0000000000000001E-3</v>
      </c>
      <c r="I62" s="867">
        <v>18250</v>
      </c>
      <c r="J62" s="868">
        <v>1E-3</v>
      </c>
      <c r="P62" s="867">
        <v>18250</v>
      </c>
      <c r="Q62" s="869">
        <v>1E-3</v>
      </c>
      <c r="X62" s="867">
        <v>18250</v>
      </c>
      <c r="Y62" s="869">
        <v>1E-3</v>
      </c>
    </row>
    <row r="63" spans="2:25" x14ac:dyDescent="0.2">
      <c r="B63" s="867">
        <v>18750</v>
      </c>
      <c r="C63" s="868">
        <v>2E-3</v>
      </c>
      <c r="I63" s="867">
        <v>18750</v>
      </c>
      <c r="J63" s="868">
        <v>1E-3</v>
      </c>
      <c r="P63" s="867">
        <v>18750</v>
      </c>
      <c r="Q63" s="869">
        <v>1E-3</v>
      </c>
      <c r="X63" s="867">
        <v>18750</v>
      </c>
      <c r="Y63" s="869">
        <v>1E-3</v>
      </c>
    </row>
    <row r="64" spans="2:25" x14ac:dyDescent="0.2">
      <c r="B64" s="867">
        <v>19250</v>
      </c>
      <c r="C64" s="868">
        <v>2E-3</v>
      </c>
      <c r="I64" s="867">
        <v>19250</v>
      </c>
      <c r="J64" s="868">
        <v>1E-3</v>
      </c>
      <c r="P64" s="867">
        <v>19250</v>
      </c>
      <c r="Q64" s="869">
        <v>1E-3</v>
      </c>
      <c r="X64" s="867">
        <v>19250</v>
      </c>
      <c r="Y64" s="869">
        <v>1E-3</v>
      </c>
    </row>
    <row r="65" spans="2:25" x14ac:dyDescent="0.2">
      <c r="B65" s="867">
        <v>19750</v>
      </c>
      <c r="C65" s="868">
        <v>2E-3</v>
      </c>
      <c r="I65" s="867">
        <v>19750</v>
      </c>
      <c r="J65" s="868">
        <v>0</v>
      </c>
      <c r="P65" s="867">
        <v>19750</v>
      </c>
      <c r="Q65" s="869">
        <v>1E-3</v>
      </c>
      <c r="X65" s="867">
        <v>19750</v>
      </c>
      <c r="Y65" s="869">
        <v>1E-3</v>
      </c>
    </row>
    <row r="66" spans="2:25" x14ac:dyDescent="0.2">
      <c r="B66" s="867">
        <v>20250</v>
      </c>
      <c r="C66" s="868">
        <v>2E-3</v>
      </c>
      <c r="I66" s="867">
        <v>20250</v>
      </c>
      <c r="J66" s="868">
        <v>0</v>
      </c>
      <c r="P66" s="867">
        <v>20250</v>
      </c>
      <c r="Q66" s="869">
        <v>1E-3</v>
      </c>
      <c r="X66" s="867">
        <v>20250</v>
      </c>
      <c r="Y66" s="869">
        <v>1E-3</v>
      </c>
    </row>
    <row r="67" spans="2:25" ht="15.75" thickBot="1" x14ac:dyDescent="0.25">
      <c r="B67" s="870">
        <v>20750</v>
      </c>
      <c r="C67" s="871">
        <v>1E-3</v>
      </c>
      <c r="I67" s="872">
        <v>20750</v>
      </c>
      <c r="J67" s="871">
        <v>0</v>
      </c>
      <c r="P67" s="872">
        <v>20750</v>
      </c>
      <c r="Q67" s="873">
        <v>1E-3</v>
      </c>
      <c r="X67" s="872">
        <v>20750</v>
      </c>
      <c r="Y67" s="873">
        <v>1E-3</v>
      </c>
    </row>
    <row r="76" spans="2:25" ht="15.75" x14ac:dyDescent="0.25">
      <c r="I76" s="8"/>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835E9-7615-49CE-8ACC-91AE28241005}">
  <dimension ref="A1:AI76"/>
  <sheetViews>
    <sheetView showGridLines="0" zoomScale="80" zoomScaleNormal="80" workbookViewId="0"/>
  </sheetViews>
  <sheetFormatPr defaultColWidth="8.7109375" defaultRowHeight="15" x14ac:dyDescent="0.2"/>
  <cols>
    <col min="1" max="1" width="8.7109375" style="681"/>
    <col min="2" max="2" width="34" style="681" bestFit="1" customWidth="1"/>
    <col min="3" max="3" width="29.140625" style="681" bestFit="1" customWidth="1"/>
    <col min="4" max="4" width="8.7109375" style="681"/>
    <col min="5" max="5" width="16.85546875" style="681" bestFit="1" customWidth="1"/>
    <col min="6" max="6" width="8.85546875" style="681" bestFit="1" customWidth="1"/>
    <col min="7" max="7" width="8.7109375" style="681"/>
    <col min="8" max="8" width="7.140625" style="681" customWidth="1"/>
    <col min="9" max="9" width="32.42578125" style="681" bestFit="1" customWidth="1"/>
    <col min="10" max="10" width="29.140625" style="681" bestFit="1" customWidth="1"/>
    <col min="11" max="11" width="8.7109375" style="681"/>
    <col min="12" max="12" width="16.140625" style="681" bestFit="1" customWidth="1"/>
    <col min="13" max="13" width="8.85546875" style="681" bestFit="1" customWidth="1"/>
    <col min="14" max="14" width="11.5703125" style="681" customWidth="1"/>
    <col min="15" max="15" width="6" style="681" customWidth="1"/>
    <col min="16" max="16" width="32.42578125" style="681" bestFit="1" customWidth="1"/>
    <col min="17" max="17" width="29.140625" style="681" bestFit="1" customWidth="1"/>
    <col min="18" max="18" width="8.7109375" style="681"/>
    <col min="19" max="19" width="16.140625" style="681" bestFit="1" customWidth="1"/>
    <col min="20" max="20" width="8.85546875" style="681" bestFit="1" customWidth="1"/>
    <col min="21" max="21" width="8.7109375" style="681"/>
    <col min="22" max="22" width="4" style="681" customWidth="1"/>
    <col min="23" max="23" width="5.7109375" style="681" customWidth="1"/>
    <col min="24" max="24" width="32.42578125" style="681" bestFit="1" customWidth="1"/>
    <col min="25" max="25" width="29.140625" style="681" bestFit="1" customWidth="1"/>
    <col min="26" max="26" width="8.7109375" style="681"/>
    <col min="27" max="27" width="16.140625" style="681" bestFit="1" customWidth="1"/>
    <col min="28" max="28" width="8.5703125" style="681" bestFit="1" customWidth="1"/>
    <col min="29" max="16384" width="8.7109375" style="681"/>
  </cols>
  <sheetData>
    <row r="1" spans="1:35" customFormat="1" ht="20.25" x14ac:dyDescent="0.3">
      <c r="A1" s="926" t="s">
        <v>641</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row>
    <row r="2" spans="1:35" customFormat="1" ht="20.25" x14ac:dyDescent="0.3">
      <c r="A2" s="928" t="s">
        <v>9</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35" ht="15.75" x14ac:dyDescent="0.25">
      <c r="A3" s="925"/>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c r="AE3"/>
      <c r="AF3"/>
      <c r="AG3"/>
      <c r="AH3"/>
      <c r="AI3"/>
    </row>
    <row r="4" spans="1:35" ht="15.75" x14ac:dyDescent="0.25">
      <c r="A4" s="929"/>
      <c r="B4" s="925" t="s">
        <v>774</v>
      </c>
      <c r="C4" s="927"/>
      <c r="D4" s="927"/>
      <c r="E4" s="927"/>
      <c r="F4" s="927"/>
      <c r="G4" s="927"/>
      <c r="H4" s="927"/>
      <c r="I4" s="925" t="s">
        <v>775</v>
      </c>
      <c r="J4" s="927"/>
      <c r="K4" s="927"/>
      <c r="L4" s="927"/>
      <c r="M4" s="927"/>
      <c r="N4" s="927"/>
      <c r="O4" s="927"/>
      <c r="P4" s="925" t="s">
        <v>776</v>
      </c>
      <c r="Q4" s="927"/>
      <c r="R4" s="927"/>
      <c r="S4" s="927"/>
      <c r="T4" s="927"/>
      <c r="U4" s="927"/>
      <c r="V4" s="927"/>
      <c r="W4" s="927"/>
      <c r="X4" s="925" t="s">
        <v>777</v>
      </c>
      <c r="Y4" s="927"/>
      <c r="Z4" s="927"/>
      <c r="AA4" s="927"/>
      <c r="AB4" s="927"/>
      <c r="AC4" s="927"/>
      <c r="AD4"/>
    </row>
    <row r="5" spans="1:35" customFormat="1" x14ac:dyDescent="0.25">
      <c r="A5" s="927"/>
      <c r="B5" s="927"/>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row>
    <row r="6" spans="1:35" customFormat="1" x14ac:dyDescent="0.25">
      <c r="A6" s="927"/>
      <c r="B6" s="927"/>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row>
    <row r="7" spans="1:35" customFormat="1" x14ac:dyDescent="0.25">
      <c r="A7" s="927"/>
      <c r="B7" s="927"/>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row>
    <row r="8" spans="1:35" customFormat="1" x14ac:dyDescent="0.25">
      <c r="A8" s="927"/>
      <c r="B8" s="927"/>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row>
    <row r="9" spans="1:35" customFormat="1" x14ac:dyDescent="0.25">
      <c r="A9" s="927"/>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row>
    <row r="10" spans="1:35" customFormat="1" x14ac:dyDescent="0.25">
      <c r="A10" s="927"/>
      <c r="B10" s="927"/>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row>
    <row r="11" spans="1:35" customFormat="1" x14ac:dyDescent="0.25">
      <c r="A11" s="927"/>
      <c r="B11" s="927"/>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row>
    <row r="12" spans="1:35" customFormat="1" x14ac:dyDescent="0.25">
      <c r="A12" s="927"/>
      <c r="B12" s="927"/>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27"/>
      <c r="AA12" s="927"/>
      <c r="AB12" s="927"/>
      <c r="AC12" s="927"/>
    </row>
    <row r="13" spans="1:35" customFormat="1" x14ac:dyDescent="0.25">
      <c r="AD13" s="927"/>
    </row>
    <row r="14" spans="1:35" customFormat="1" x14ac:dyDescent="0.25">
      <c r="AD14" s="927"/>
    </row>
    <row r="15" spans="1:35" customFormat="1" x14ac:dyDescent="0.25">
      <c r="AD15" s="927"/>
    </row>
    <row r="16" spans="1:35" customFormat="1" x14ac:dyDescent="0.25">
      <c r="AD16" s="927"/>
    </row>
    <row r="17" spans="1:30" customFormat="1" x14ac:dyDescent="0.25">
      <c r="AD17" s="927"/>
    </row>
    <row r="18" spans="1:30" customFormat="1" x14ac:dyDescent="0.25">
      <c r="AD18" s="927"/>
    </row>
    <row r="19" spans="1:30" customFormat="1" x14ac:dyDescent="0.25">
      <c r="AD19" s="927"/>
    </row>
    <row r="20" spans="1:30" customFormat="1" x14ac:dyDescent="0.25">
      <c r="AD20" s="927"/>
    </row>
    <row r="21" spans="1:30" customFormat="1" x14ac:dyDescent="0.25">
      <c r="AD21" s="927"/>
    </row>
    <row r="22" spans="1:30" customFormat="1" x14ac:dyDescent="0.25">
      <c r="A22" s="927"/>
      <c r="B22" s="927"/>
      <c r="C22" s="927"/>
      <c r="D22" s="927"/>
      <c r="E22" s="927"/>
      <c r="F22" s="927"/>
      <c r="G22" s="927"/>
      <c r="H22" s="927"/>
      <c r="I22" s="927"/>
      <c r="J22" s="927"/>
      <c r="K22" s="927"/>
      <c r="L22" s="927"/>
      <c r="M22" s="927"/>
      <c r="N22" s="927"/>
      <c r="O22" s="927"/>
      <c r="P22" s="927"/>
      <c r="Q22" s="927"/>
      <c r="R22" s="927"/>
      <c r="S22" s="927"/>
      <c r="T22" s="927"/>
      <c r="U22" s="927"/>
      <c r="V22" s="927"/>
      <c r="W22" s="927"/>
      <c r="X22" s="927"/>
      <c r="Y22" s="927"/>
      <c r="Z22" s="927"/>
      <c r="AA22" s="927"/>
      <c r="AB22" s="927"/>
      <c r="AC22" s="927"/>
      <c r="AD22" s="927"/>
    </row>
    <row r="23" spans="1:30" ht="15.75" x14ac:dyDescent="0.25">
      <c r="A23" s="929"/>
      <c r="B23" s="925" t="s">
        <v>642</v>
      </c>
      <c r="C23" s="929"/>
      <c r="D23" s="929"/>
      <c r="E23" s="929"/>
      <c r="F23" s="929"/>
      <c r="G23" s="929"/>
      <c r="H23" s="929"/>
      <c r="I23" s="925" t="s">
        <v>643</v>
      </c>
      <c r="J23" s="929"/>
      <c r="K23" s="929"/>
      <c r="L23" s="929"/>
      <c r="M23" s="929"/>
      <c r="N23" s="929"/>
      <c r="O23" s="929"/>
      <c r="P23" s="925" t="s">
        <v>644</v>
      </c>
      <c r="Q23" s="929"/>
      <c r="R23" s="929"/>
      <c r="S23" s="929"/>
      <c r="T23" s="929"/>
      <c r="U23" s="929"/>
      <c r="V23" s="929"/>
      <c r="W23" s="929"/>
      <c r="X23" s="925" t="s">
        <v>645</v>
      </c>
      <c r="Y23" s="929"/>
      <c r="Z23" s="929"/>
      <c r="AA23" s="929"/>
      <c r="AB23" s="929"/>
      <c r="AC23" s="929"/>
      <c r="AD23" s="929"/>
    </row>
    <row r="24" spans="1:30" ht="16.5" thickBot="1" x14ac:dyDescent="0.3">
      <c r="A24" s="929"/>
      <c r="B24" s="929" t="s">
        <v>28</v>
      </c>
      <c r="C24" s="925"/>
      <c r="D24" s="929"/>
      <c r="E24" s="929"/>
      <c r="F24" s="929"/>
      <c r="G24" s="929"/>
      <c r="H24" s="929"/>
      <c r="I24" s="929" t="s">
        <v>29</v>
      </c>
      <c r="J24" s="925"/>
      <c r="K24" s="929"/>
      <c r="L24" s="929"/>
      <c r="M24" s="929"/>
      <c r="N24" s="929"/>
      <c r="O24" s="929"/>
      <c r="P24" s="929" t="s">
        <v>30</v>
      </c>
      <c r="Q24" s="925"/>
      <c r="R24" s="929"/>
      <c r="S24" s="929"/>
      <c r="T24" s="929"/>
      <c r="U24" s="929"/>
      <c r="V24" s="929"/>
      <c r="W24" s="929"/>
      <c r="X24" s="929" t="s">
        <v>23</v>
      </c>
      <c r="Y24" s="925"/>
      <c r="Z24" s="929"/>
      <c r="AA24" s="929"/>
      <c r="AB24" s="929"/>
      <c r="AC24" s="929"/>
      <c r="AD24" s="929"/>
    </row>
    <row r="25" spans="1:30" ht="16.5" thickBot="1" x14ac:dyDescent="0.3">
      <c r="A25" s="929"/>
      <c r="B25" s="930" t="s">
        <v>637</v>
      </c>
      <c r="C25" s="931" t="s">
        <v>638</v>
      </c>
      <c r="D25" s="929"/>
      <c r="E25" s="932" t="s">
        <v>639</v>
      </c>
      <c r="F25" s="933">
        <v>5731.5248270000002</v>
      </c>
      <c r="G25" s="929"/>
      <c r="H25" s="929"/>
      <c r="I25" s="934" t="s">
        <v>637</v>
      </c>
      <c r="J25" s="931" t="s">
        <v>638</v>
      </c>
      <c r="K25" s="929"/>
      <c r="L25" s="932" t="s">
        <v>639</v>
      </c>
      <c r="M25" s="933">
        <v>4258.9515780000002</v>
      </c>
      <c r="N25" s="929"/>
      <c r="O25" s="929"/>
      <c r="P25" s="934" t="s">
        <v>637</v>
      </c>
      <c r="Q25" s="931" t="s">
        <v>638</v>
      </c>
      <c r="R25" s="929"/>
      <c r="S25" s="932" t="s">
        <v>639</v>
      </c>
      <c r="T25" s="933">
        <v>6984.4968185550097</v>
      </c>
      <c r="U25" s="929"/>
      <c r="V25" s="929"/>
      <c r="W25" s="929"/>
      <c r="X25" s="934" t="s">
        <v>637</v>
      </c>
      <c r="Y25" s="931" t="s">
        <v>638</v>
      </c>
      <c r="Z25" s="929"/>
      <c r="AA25" s="932" t="s">
        <v>639</v>
      </c>
      <c r="AB25" s="933">
        <v>5592.3769565217399</v>
      </c>
      <c r="AC25" s="929"/>
      <c r="AD25" s="929"/>
    </row>
    <row r="26" spans="1:30" ht="16.5" thickBot="1" x14ac:dyDescent="0.3">
      <c r="A26" s="925"/>
      <c r="B26" s="935">
        <v>250</v>
      </c>
      <c r="C26" s="936">
        <v>8.2000000000000003E-2</v>
      </c>
      <c r="D26" s="929"/>
      <c r="E26" s="937" t="s">
        <v>640</v>
      </c>
      <c r="F26" s="938">
        <v>12809.304889999999</v>
      </c>
      <c r="G26" s="929"/>
      <c r="H26" s="929"/>
      <c r="I26" s="935">
        <v>250</v>
      </c>
      <c r="J26" s="936">
        <v>0.13900000000000001</v>
      </c>
      <c r="K26" s="929"/>
      <c r="L26" s="937" t="s">
        <v>640</v>
      </c>
      <c r="M26" s="938">
        <v>10434.60203</v>
      </c>
      <c r="N26" s="929"/>
      <c r="O26" s="929"/>
      <c r="P26" s="939">
        <v>250</v>
      </c>
      <c r="Q26" s="936">
        <v>6.0999999999999999E-2</v>
      </c>
      <c r="R26" s="929"/>
      <c r="S26" s="937" t="s">
        <v>640</v>
      </c>
      <c r="T26" s="938">
        <v>14468.810103669</v>
      </c>
      <c r="U26" s="929"/>
      <c r="V26" s="929"/>
      <c r="W26" s="929"/>
      <c r="X26" s="935">
        <v>250</v>
      </c>
      <c r="Y26" s="936">
        <v>8.8999999999999996E-2</v>
      </c>
      <c r="Z26" s="929"/>
      <c r="AA26" s="937" t="s">
        <v>640</v>
      </c>
      <c r="AB26" s="938">
        <v>11945.473990291701</v>
      </c>
      <c r="AC26" s="929"/>
      <c r="AD26" s="929"/>
    </row>
    <row r="27" spans="1:30" x14ac:dyDescent="0.2">
      <c r="A27" s="929"/>
      <c r="B27" s="935">
        <v>750</v>
      </c>
      <c r="C27" s="936">
        <v>5.8999999999999997E-2</v>
      </c>
      <c r="D27" s="929"/>
      <c r="E27" s="929"/>
      <c r="F27" s="929"/>
      <c r="G27" s="929"/>
      <c r="H27" s="929"/>
      <c r="I27" s="935">
        <v>750</v>
      </c>
      <c r="J27" s="936">
        <v>7.9000000000000001E-2</v>
      </c>
      <c r="K27" s="929"/>
      <c r="L27" s="929"/>
      <c r="M27" s="929"/>
      <c r="N27" s="929"/>
      <c r="O27" s="929"/>
      <c r="P27" s="939">
        <v>750</v>
      </c>
      <c r="Q27" s="936">
        <v>4.7E-2</v>
      </c>
      <c r="R27" s="929"/>
      <c r="S27" s="929"/>
      <c r="T27" s="929"/>
      <c r="U27" s="929"/>
      <c r="V27" s="929"/>
      <c r="W27" s="929"/>
      <c r="X27" s="935">
        <v>750</v>
      </c>
      <c r="Y27" s="936">
        <v>5.8999999999999997E-2</v>
      </c>
      <c r="Z27" s="929"/>
      <c r="AA27" s="929"/>
      <c r="AB27" s="929"/>
      <c r="AC27" s="929"/>
      <c r="AD27" s="929"/>
    </row>
    <row r="28" spans="1:30" x14ac:dyDescent="0.2">
      <c r="A28" s="929"/>
      <c r="B28" s="935">
        <v>1250</v>
      </c>
      <c r="C28" s="936">
        <v>5.0999999999999997E-2</v>
      </c>
      <c r="D28" s="929"/>
      <c r="E28" s="929"/>
      <c r="F28" s="929"/>
      <c r="G28" s="929"/>
      <c r="H28" s="929"/>
      <c r="I28" s="935">
        <v>1250</v>
      </c>
      <c r="J28" s="936">
        <v>6.2E-2</v>
      </c>
      <c r="K28" s="929"/>
      <c r="L28" s="929"/>
      <c r="M28" s="929"/>
      <c r="N28" s="929"/>
      <c r="O28" s="929"/>
      <c r="P28" s="939">
        <v>1250</v>
      </c>
      <c r="Q28" s="936">
        <v>4.1000000000000002E-2</v>
      </c>
      <c r="R28" s="929"/>
      <c r="S28" s="929"/>
      <c r="T28" s="929"/>
      <c r="U28" s="929"/>
      <c r="V28" s="929"/>
      <c r="W28" s="929"/>
      <c r="X28" s="935">
        <v>1250</v>
      </c>
      <c r="Y28" s="936">
        <v>5.0999999999999997E-2</v>
      </c>
      <c r="Z28" s="929"/>
      <c r="AA28" s="929"/>
      <c r="AB28" s="929"/>
      <c r="AC28" s="929"/>
      <c r="AD28" s="929"/>
    </row>
    <row r="29" spans="1:30" x14ac:dyDescent="0.2">
      <c r="A29" s="929"/>
      <c r="B29" s="935">
        <v>1750</v>
      </c>
      <c r="C29" s="936">
        <v>4.7E-2</v>
      </c>
      <c r="D29" s="929"/>
      <c r="E29" s="929"/>
      <c r="F29" s="929"/>
      <c r="G29" s="929"/>
      <c r="H29" s="929"/>
      <c r="I29" s="935">
        <v>1750</v>
      </c>
      <c r="J29" s="936">
        <v>5.1999999999999998E-2</v>
      </c>
      <c r="K29" s="929"/>
      <c r="L29" s="929"/>
      <c r="M29" s="929"/>
      <c r="N29" s="929"/>
      <c r="O29" s="929"/>
      <c r="P29" s="939">
        <v>1750</v>
      </c>
      <c r="Q29" s="936">
        <v>4.1000000000000002E-2</v>
      </c>
      <c r="R29" s="929"/>
      <c r="S29" s="929"/>
      <c r="T29" s="929"/>
      <c r="U29" s="929"/>
      <c r="V29" s="929"/>
      <c r="W29" s="929"/>
      <c r="X29" s="935">
        <v>1750</v>
      </c>
      <c r="Y29" s="936">
        <v>4.7E-2</v>
      </c>
      <c r="Z29" s="929"/>
      <c r="AA29" s="929"/>
      <c r="AB29" s="929"/>
      <c r="AC29" s="929"/>
      <c r="AD29" s="929"/>
    </row>
    <row r="30" spans="1:30" x14ac:dyDescent="0.2">
      <c r="A30" s="929"/>
      <c r="B30" s="935">
        <v>2250</v>
      </c>
      <c r="C30" s="936">
        <v>4.3999999999999997E-2</v>
      </c>
      <c r="D30" s="929"/>
      <c r="E30" s="929"/>
      <c r="F30" s="929"/>
      <c r="G30" s="929"/>
      <c r="H30" s="929"/>
      <c r="I30" s="935">
        <v>2250</v>
      </c>
      <c r="J30" s="936">
        <v>4.2999999999999997E-2</v>
      </c>
      <c r="K30" s="929"/>
      <c r="L30" s="929"/>
      <c r="M30" s="929"/>
      <c r="N30" s="929"/>
      <c r="O30" s="929"/>
      <c r="P30" s="939">
        <v>2250</v>
      </c>
      <c r="Q30" s="936">
        <v>3.7999999999999999E-2</v>
      </c>
      <c r="R30" s="929"/>
      <c r="S30" s="929"/>
      <c r="T30" s="929"/>
      <c r="U30" s="929"/>
      <c r="V30" s="929"/>
      <c r="W30" s="929"/>
      <c r="X30" s="935">
        <v>2250</v>
      </c>
      <c r="Y30" s="936">
        <v>4.2000000000000003E-2</v>
      </c>
      <c r="Z30" s="929"/>
      <c r="AA30" s="929"/>
      <c r="AB30" s="929"/>
      <c r="AC30" s="929"/>
      <c r="AD30" s="929"/>
    </row>
    <row r="31" spans="1:30" x14ac:dyDescent="0.2">
      <c r="A31" s="929"/>
      <c r="B31" s="935">
        <v>2750</v>
      </c>
      <c r="C31" s="936">
        <v>4.1000000000000002E-2</v>
      </c>
      <c r="D31" s="929"/>
      <c r="E31" s="929"/>
      <c r="F31" s="929"/>
      <c r="G31" s="929"/>
      <c r="H31" s="929"/>
      <c r="I31" s="935">
        <v>2750</v>
      </c>
      <c r="J31" s="936">
        <v>0.04</v>
      </c>
      <c r="K31" s="929"/>
      <c r="L31" s="929"/>
      <c r="M31" s="929"/>
      <c r="N31" s="929"/>
      <c r="O31" s="929"/>
      <c r="P31" s="939">
        <v>2750</v>
      </c>
      <c r="Q31" s="936">
        <v>3.6999999999999998E-2</v>
      </c>
      <c r="R31" s="929"/>
      <c r="S31" s="929"/>
      <c r="T31" s="929"/>
      <c r="U31" s="929"/>
      <c r="V31" s="929"/>
      <c r="W31" s="929"/>
      <c r="X31" s="935">
        <v>2750</v>
      </c>
      <c r="Y31" s="936">
        <v>4.1000000000000002E-2</v>
      </c>
      <c r="Z31" s="929"/>
      <c r="AA31" s="929"/>
      <c r="AB31" s="929"/>
      <c r="AC31" s="929"/>
      <c r="AD31" s="929"/>
    </row>
    <row r="32" spans="1:30" x14ac:dyDescent="0.2">
      <c r="A32" s="929"/>
      <c r="B32" s="935">
        <v>3250</v>
      </c>
      <c r="C32" s="936">
        <v>3.7999999999999999E-2</v>
      </c>
      <c r="D32" s="929"/>
      <c r="E32" s="929"/>
      <c r="F32" s="929"/>
      <c r="G32" s="929"/>
      <c r="H32" s="929"/>
      <c r="I32" s="935">
        <v>3250</v>
      </c>
      <c r="J32" s="936">
        <v>3.6999999999999998E-2</v>
      </c>
      <c r="K32" s="929"/>
      <c r="L32" s="929"/>
      <c r="M32" s="929"/>
      <c r="N32" s="929"/>
      <c r="O32" s="929"/>
      <c r="P32" s="939">
        <v>3250</v>
      </c>
      <c r="Q32" s="936">
        <v>3.5999999999999997E-2</v>
      </c>
      <c r="R32" s="929"/>
      <c r="S32" s="929"/>
      <c r="T32" s="929"/>
      <c r="U32" s="929"/>
      <c r="V32" s="929"/>
      <c r="W32" s="929"/>
      <c r="X32" s="935">
        <v>3250</v>
      </c>
      <c r="Y32" s="936">
        <v>3.7999999999999999E-2</v>
      </c>
      <c r="Z32" s="929"/>
      <c r="AA32" s="929"/>
      <c r="AB32" s="929"/>
      <c r="AC32" s="929"/>
      <c r="AD32" s="929"/>
    </row>
    <row r="33" spans="1:30" x14ac:dyDescent="0.2">
      <c r="A33" s="929"/>
      <c r="B33" s="935">
        <v>3750</v>
      </c>
      <c r="C33" s="936">
        <v>3.5000000000000003E-2</v>
      </c>
      <c r="D33" s="929"/>
      <c r="E33" s="929"/>
      <c r="F33" s="929"/>
      <c r="G33" s="929"/>
      <c r="H33" s="929"/>
      <c r="I33" s="935">
        <v>3750</v>
      </c>
      <c r="J33" s="936">
        <v>3.2000000000000001E-2</v>
      </c>
      <c r="K33" s="929"/>
      <c r="L33" s="929"/>
      <c r="M33" s="929"/>
      <c r="N33" s="929"/>
      <c r="O33" s="929"/>
      <c r="P33" s="939">
        <v>3750</v>
      </c>
      <c r="Q33" s="936">
        <v>3.4000000000000002E-2</v>
      </c>
      <c r="R33" s="929"/>
      <c r="S33" s="929"/>
      <c r="T33" s="929"/>
      <c r="U33" s="929"/>
      <c r="V33" s="929"/>
      <c r="W33" s="929"/>
      <c r="X33" s="935">
        <v>3750</v>
      </c>
      <c r="Y33" s="936">
        <v>3.5000000000000003E-2</v>
      </c>
      <c r="Z33" s="929"/>
      <c r="AA33" s="929"/>
      <c r="AB33" s="929"/>
      <c r="AC33" s="929"/>
      <c r="AD33" s="929"/>
    </row>
    <row r="34" spans="1:30" x14ac:dyDescent="0.2">
      <c r="A34" s="929"/>
      <c r="B34" s="935">
        <v>4250</v>
      </c>
      <c r="C34" s="936">
        <v>3.3000000000000002E-2</v>
      </c>
      <c r="D34" s="929"/>
      <c r="E34" s="929"/>
      <c r="F34" s="929"/>
      <c r="G34" s="929"/>
      <c r="H34" s="929"/>
      <c r="I34" s="935">
        <v>4250</v>
      </c>
      <c r="J34" s="936">
        <v>3.1E-2</v>
      </c>
      <c r="K34" s="929"/>
      <c r="L34" s="929"/>
      <c r="M34" s="929"/>
      <c r="N34" s="929"/>
      <c r="O34" s="929"/>
      <c r="P34" s="939">
        <v>4250</v>
      </c>
      <c r="Q34" s="936">
        <v>3.1E-2</v>
      </c>
      <c r="R34" s="929"/>
      <c r="S34" s="929"/>
      <c r="T34" s="929"/>
      <c r="U34" s="929"/>
      <c r="V34" s="929"/>
      <c r="W34" s="929"/>
      <c r="X34" s="935">
        <v>4250</v>
      </c>
      <c r="Y34" s="936">
        <v>3.3000000000000002E-2</v>
      </c>
      <c r="Z34" s="929"/>
      <c r="AA34" s="929"/>
      <c r="AB34" s="929"/>
      <c r="AC34" s="929"/>
      <c r="AD34" s="929"/>
    </row>
    <row r="35" spans="1:30" x14ac:dyDescent="0.2">
      <c r="A35" s="929"/>
      <c r="B35" s="935">
        <v>4750</v>
      </c>
      <c r="C35" s="936">
        <v>0.03</v>
      </c>
      <c r="D35" s="929"/>
      <c r="E35" s="929"/>
      <c r="F35" s="929"/>
      <c r="G35" s="929"/>
      <c r="H35" s="929"/>
      <c r="I35" s="935">
        <v>4750</v>
      </c>
      <c r="J35" s="936">
        <v>2.8000000000000001E-2</v>
      </c>
      <c r="K35" s="929"/>
      <c r="L35" s="929"/>
      <c r="M35" s="929"/>
      <c r="N35" s="929"/>
      <c r="O35" s="929"/>
      <c r="P35" s="939">
        <v>4750</v>
      </c>
      <c r="Q35" s="936">
        <v>3.1E-2</v>
      </c>
      <c r="R35" s="929"/>
      <c r="S35" s="929"/>
      <c r="T35" s="929"/>
      <c r="U35" s="929"/>
      <c r="V35" s="929"/>
      <c r="W35" s="929"/>
      <c r="X35" s="935">
        <v>4750</v>
      </c>
      <c r="Y35" s="936">
        <v>3.1E-2</v>
      </c>
      <c r="Z35" s="929"/>
      <c r="AA35" s="929"/>
      <c r="AB35" s="929"/>
      <c r="AC35" s="929"/>
      <c r="AD35" s="929"/>
    </row>
    <row r="36" spans="1:30" x14ac:dyDescent="0.2">
      <c r="A36" s="929"/>
      <c r="B36" s="935">
        <v>5250</v>
      </c>
      <c r="C36" s="936">
        <v>2.8000000000000001E-2</v>
      </c>
      <c r="D36" s="929"/>
      <c r="E36" s="929"/>
      <c r="F36" s="929"/>
      <c r="G36" s="929"/>
      <c r="H36" s="929"/>
      <c r="I36" s="935">
        <v>5250</v>
      </c>
      <c r="J36" s="936">
        <v>2.5000000000000001E-2</v>
      </c>
      <c r="K36" s="929"/>
      <c r="L36" s="929"/>
      <c r="M36" s="929"/>
      <c r="N36" s="929"/>
      <c r="O36" s="929"/>
      <c r="P36" s="939">
        <v>5250</v>
      </c>
      <c r="Q36" s="936">
        <v>2.9000000000000001E-2</v>
      </c>
      <c r="R36" s="929"/>
      <c r="S36" s="929"/>
      <c r="T36" s="929"/>
      <c r="U36" s="929"/>
      <c r="V36" s="929"/>
      <c r="W36" s="929"/>
      <c r="X36" s="935">
        <v>5250</v>
      </c>
      <c r="Y36" s="936">
        <v>2.8000000000000001E-2</v>
      </c>
      <c r="Z36" s="929"/>
      <c r="AA36" s="929"/>
      <c r="AB36" s="929"/>
      <c r="AC36" s="929"/>
      <c r="AD36" s="929"/>
    </row>
    <row r="37" spans="1:30" x14ac:dyDescent="0.2">
      <c r="A37" s="929"/>
      <c r="B37" s="935">
        <v>5750</v>
      </c>
      <c r="C37" s="936">
        <v>2.5999999999999999E-2</v>
      </c>
      <c r="D37" s="929"/>
      <c r="E37" s="929"/>
      <c r="F37" s="929"/>
      <c r="G37" s="929"/>
      <c r="H37" s="929"/>
      <c r="I37" s="935">
        <v>5750</v>
      </c>
      <c r="J37" s="936">
        <v>2.3E-2</v>
      </c>
      <c r="K37" s="929"/>
      <c r="L37" s="929"/>
      <c r="M37" s="929"/>
      <c r="N37" s="929"/>
      <c r="O37" s="929"/>
      <c r="P37" s="939">
        <v>5750</v>
      </c>
      <c r="Q37" s="936">
        <v>2.7E-2</v>
      </c>
      <c r="R37" s="929"/>
      <c r="S37" s="929"/>
      <c r="T37" s="929"/>
      <c r="U37" s="929"/>
      <c r="V37" s="929"/>
      <c r="W37" s="929"/>
      <c r="X37" s="935">
        <v>5750</v>
      </c>
      <c r="Y37" s="936">
        <v>2.5999999999999999E-2</v>
      </c>
      <c r="Z37" s="929"/>
      <c r="AA37" s="929"/>
      <c r="AB37" s="929"/>
      <c r="AC37" s="929"/>
      <c r="AD37" s="929"/>
    </row>
    <row r="38" spans="1:30" x14ac:dyDescent="0.2">
      <c r="B38" s="867">
        <v>6250</v>
      </c>
      <c r="C38" s="869">
        <v>2.3E-2</v>
      </c>
      <c r="I38" s="867">
        <v>6250</v>
      </c>
      <c r="J38" s="869">
        <v>2.1999999999999999E-2</v>
      </c>
      <c r="P38" s="874">
        <v>6250</v>
      </c>
      <c r="Q38" s="869">
        <v>2.5000000000000001E-2</v>
      </c>
      <c r="X38" s="867">
        <v>6250</v>
      </c>
      <c r="Y38" s="869">
        <v>2.4E-2</v>
      </c>
      <c r="AD38" s="929"/>
    </row>
    <row r="39" spans="1:30" x14ac:dyDescent="0.2">
      <c r="B39" s="867">
        <v>6750</v>
      </c>
      <c r="C39" s="869">
        <v>2.1000000000000001E-2</v>
      </c>
      <c r="I39" s="867">
        <v>6750</v>
      </c>
      <c r="J39" s="869">
        <v>0.02</v>
      </c>
      <c r="P39" s="874">
        <v>6750</v>
      </c>
      <c r="Q39" s="869">
        <v>2.3E-2</v>
      </c>
      <c r="X39" s="867">
        <v>6750</v>
      </c>
      <c r="Y39" s="869">
        <v>2.1999999999999999E-2</v>
      </c>
    </row>
    <row r="40" spans="1:30" x14ac:dyDescent="0.2">
      <c r="B40" s="867">
        <v>7250</v>
      </c>
      <c r="C40" s="869">
        <v>0.02</v>
      </c>
      <c r="I40" s="867">
        <v>7250</v>
      </c>
      <c r="J40" s="869">
        <v>1.7999999999999999E-2</v>
      </c>
      <c r="P40" s="874">
        <v>7250</v>
      </c>
      <c r="Q40" s="869">
        <v>2.1000000000000001E-2</v>
      </c>
      <c r="X40" s="867">
        <v>7250</v>
      </c>
      <c r="Y40" s="869">
        <v>0.02</v>
      </c>
    </row>
    <row r="41" spans="1:30" x14ac:dyDescent="0.2">
      <c r="B41" s="867">
        <v>7750</v>
      </c>
      <c r="C41" s="869">
        <v>1.9E-2</v>
      </c>
      <c r="I41" s="867">
        <v>7750</v>
      </c>
      <c r="J41" s="869">
        <v>1.6E-2</v>
      </c>
      <c r="P41" s="874">
        <v>7750</v>
      </c>
      <c r="Q41" s="869">
        <v>0.02</v>
      </c>
      <c r="X41" s="867">
        <v>7750</v>
      </c>
      <c r="Y41" s="869">
        <v>1.9E-2</v>
      </c>
    </row>
    <row r="42" spans="1:30" ht="15.75" x14ac:dyDescent="0.25">
      <c r="A42" s="8"/>
      <c r="B42" s="867">
        <v>8250</v>
      </c>
      <c r="C42" s="869">
        <v>1.7999999999999999E-2</v>
      </c>
      <c r="I42" s="867">
        <v>8250</v>
      </c>
      <c r="J42" s="869">
        <v>1.4999999999999999E-2</v>
      </c>
      <c r="P42" s="874">
        <v>8250</v>
      </c>
      <c r="Q42" s="869">
        <v>1.9E-2</v>
      </c>
      <c r="X42" s="867">
        <v>8250</v>
      </c>
      <c r="Y42" s="869">
        <v>1.7999999999999999E-2</v>
      </c>
    </row>
    <row r="43" spans="1:30" x14ac:dyDescent="0.2">
      <c r="B43" s="867">
        <v>8750</v>
      </c>
      <c r="C43" s="869">
        <v>1.6E-2</v>
      </c>
      <c r="I43" s="867">
        <v>8750</v>
      </c>
      <c r="J43" s="869">
        <v>1.4999999999999999E-2</v>
      </c>
      <c r="P43" s="874">
        <v>8750</v>
      </c>
      <c r="Q43" s="869">
        <v>1.7999999999999999E-2</v>
      </c>
      <c r="X43" s="867">
        <v>8750</v>
      </c>
      <c r="Y43" s="869">
        <v>1.6E-2</v>
      </c>
    </row>
    <row r="44" spans="1:30" x14ac:dyDescent="0.2">
      <c r="B44" s="867">
        <v>9250</v>
      </c>
      <c r="C44" s="869">
        <v>1.4999999999999999E-2</v>
      </c>
      <c r="I44" s="867">
        <v>9250</v>
      </c>
      <c r="J44" s="869">
        <v>1.2999999999999999E-2</v>
      </c>
      <c r="P44" s="874">
        <v>9250</v>
      </c>
      <c r="Q44" s="869">
        <v>1.4999999999999999E-2</v>
      </c>
      <c r="X44" s="867">
        <v>9250</v>
      </c>
      <c r="Y44" s="869">
        <v>1.4999999999999999E-2</v>
      </c>
    </row>
    <row r="45" spans="1:30" ht="15.75" x14ac:dyDescent="0.25">
      <c r="A45" s="8"/>
      <c r="B45" s="867">
        <v>9750</v>
      </c>
      <c r="C45" s="869">
        <v>1.4E-2</v>
      </c>
      <c r="I45" s="867">
        <v>9750</v>
      </c>
      <c r="J45" s="869">
        <v>1.2E-2</v>
      </c>
      <c r="P45" s="874">
        <v>9750</v>
      </c>
      <c r="Q45" s="869">
        <v>1.6E-2</v>
      </c>
      <c r="X45" s="867">
        <v>9750</v>
      </c>
      <c r="Y45" s="869">
        <v>1.4E-2</v>
      </c>
    </row>
    <row r="46" spans="1:30" x14ac:dyDescent="0.2">
      <c r="B46" s="867">
        <v>10250</v>
      </c>
      <c r="C46" s="869">
        <v>1.2999999999999999E-2</v>
      </c>
      <c r="I46" s="867">
        <v>10250</v>
      </c>
      <c r="J46" s="869">
        <v>1.0999999999999999E-2</v>
      </c>
      <c r="P46" s="874">
        <v>10250</v>
      </c>
      <c r="Q46" s="869">
        <v>1.4999999999999999E-2</v>
      </c>
      <c r="X46" s="867">
        <v>10250</v>
      </c>
      <c r="Y46" s="869">
        <v>1.2999999999999999E-2</v>
      </c>
    </row>
    <row r="47" spans="1:30" x14ac:dyDescent="0.2">
      <c r="B47" s="867">
        <v>10750</v>
      </c>
      <c r="C47" s="869">
        <v>1.2E-2</v>
      </c>
      <c r="I47" s="867">
        <v>10750</v>
      </c>
      <c r="J47" s="869">
        <v>0.01</v>
      </c>
      <c r="P47" s="874">
        <v>10750</v>
      </c>
      <c r="Q47" s="869">
        <v>1.4E-2</v>
      </c>
      <c r="X47" s="867">
        <v>10750</v>
      </c>
      <c r="Y47" s="869">
        <v>1.0999999999999999E-2</v>
      </c>
    </row>
    <row r="48" spans="1:30" x14ac:dyDescent="0.2">
      <c r="B48" s="867">
        <v>11250</v>
      </c>
      <c r="C48" s="869">
        <v>1.2E-2</v>
      </c>
      <c r="I48" s="867">
        <v>11250</v>
      </c>
      <c r="J48" s="869">
        <v>0.01</v>
      </c>
      <c r="P48" s="874">
        <v>11250</v>
      </c>
      <c r="Q48" s="869">
        <v>1.2999999999999999E-2</v>
      </c>
      <c r="X48" s="867">
        <v>11250</v>
      </c>
      <c r="Y48" s="869">
        <v>1.0999999999999999E-2</v>
      </c>
    </row>
    <row r="49" spans="2:25" x14ac:dyDescent="0.2">
      <c r="B49" s="867">
        <v>11750</v>
      </c>
      <c r="C49" s="869">
        <v>0.01</v>
      </c>
      <c r="I49" s="867">
        <v>11750</v>
      </c>
      <c r="J49" s="869">
        <v>0.01</v>
      </c>
      <c r="P49" s="874">
        <v>11750</v>
      </c>
      <c r="Q49" s="869">
        <v>1.0999999999999999E-2</v>
      </c>
      <c r="X49" s="867">
        <v>11750</v>
      </c>
      <c r="Y49" s="869">
        <v>1.0999999999999999E-2</v>
      </c>
    </row>
    <row r="50" spans="2:25" x14ac:dyDescent="0.2">
      <c r="B50" s="867">
        <v>12250</v>
      </c>
      <c r="C50" s="869">
        <v>0.01</v>
      </c>
      <c r="I50" s="867">
        <v>12250</v>
      </c>
      <c r="J50" s="869">
        <v>8.9999999999999993E-3</v>
      </c>
      <c r="P50" s="874">
        <v>12250</v>
      </c>
      <c r="Q50" s="869">
        <v>1.0999999999999999E-2</v>
      </c>
      <c r="X50" s="867">
        <v>12250</v>
      </c>
      <c r="Y50" s="869">
        <v>0.01</v>
      </c>
    </row>
    <row r="51" spans="2:25" x14ac:dyDescent="0.2">
      <c r="B51" s="867">
        <v>12750</v>
      </c>
      <c r="C51" s="869">
        <v>8.9999999999999993E-3</v>
      </c>
      <c r="I51" s="867">
        <v>12750</v>
      </c>
      <c r="J51" s="869">
        <v>8.0000000000000002E-3</v>
      </c>
      <c r="P51" s="874">
        <v>12750</v>
      </c>
      <c r="Q51" s="869">
        <v>1.0999999999999999E-2</v>
      </c>
      <c r="X51" s="867">
        <v>12750</v>
      </c>
      <c r="Y51" s="869">
        <v>0.01</v>
      </c>
    </row>
    <row r="52" spans="2:25" x14ac:dyDescent="0.2">
      <c r="B52" s="867">
        <v>13250</v>
      </c>
      <c r="C52" s="869">
        <v>8.9999999999999993E-3</v>
      </c>
      <c r="I52" s="867">
        <v>13250</v>
      </c>
      <c r="J52" s="869">
        <v>7.0000000000000001E-3</v>
      </c>
      <c r="P52" s="874">
        <v>13250</v>
      </c>
      <c r="Q52" s="869">
        <v>0.01</v>
      </c>
      <c r="X52" s="867">
        <v>13250</v>
      </c>
      <c r="Y52" s="869">
        <v>8.9999999999999993E-3</v>
      </c>
    </row>
    <row r="53" spans="2:25" x14ac:dyDescent="0.2">
      <c r="B53" s="867">
        <v>13750</v>
      </c>
      <c r="C53" s="869">
        <v>8.0000000000000002E-3</v>
      </c>
      <c r="I53" s="867">
        <v>13750</v>
      </c>
      <c r="J53" s="869">
        <v>6.0000000000000001E-3</v>
      </c>
      <c r="P53" s="874">
        <v>13750</v>
      </c>
      <c r="Q53" s="869">
        <v>8.9999999999999993E-3</v>
      </c>
      <c r="X53" s="867">
        <v>13750</v>
      </c>
      <c r="Y53" s="869">
        <v>8.0000000000000002E-3</v>
      </c>
    </row>
    <row r="54" spans="2:25" x14ac:dyDescent="0.2">
      <c r="B54" s="867">
        <v>14250</v>
      </c>
      <c r="C54" s="869">
        <v>8.0000000000000002E-3</v>
      </c>
      <c r="I54" s="867">
        <v>14250</v>
      </c>
      <c r="J54" s="869">
        <v>6.0000000000000001E-3</v>
      </c>
      <c r="P54" s="874">
        <v>14250</v>
      </c>
      <c r="Q54" s="869">
        <v>8.9999999999999993E-3</v>
      </c>
      <c r="X54" s="867">
        <v>14250</v>
      </c>
      <c r="Y54" s="869">
        <v>8.0000000000000002E-3</v>
      </c>
    </row>
    <row r="55" spans="2:25" x14ac:dyDescent="0.2">
      <c r="B55" s="867">
        <v>14750</v>
      </c>
      <c r="C55" s="869">
        <v>7.0000000000000001E-3</v>
      </c>
      <c r="I55" s="867">
        <v>14750</v>
      </c>
      <c r="J55" s="869">
        <v>7.0000000000000001E-3</v>
      </c>
      <c r="P55" s="874">
        <v>14750</v>
      </c>
      <c r="Q55" s="869">
        <v>8.0000000000000002E-3</v>
      </c>
      <c r="X55" s="867">
        <v>14750</v>
      </c>
      <c r="Y55" s="869">
        <v>8.0000000000000002E-3</v>
      </c>
    </row>
    <row r="56" spans="2:25" x14ac:dyDescent="0.2">
      <c r="B56" s="867">
        <v>15250</v>
      </c>
      <c r="C56" s="869">
        <v>7.0000000000000001E-3</v>
      </c>
      <c r="I56" s="867">
        <v>15250</v>
      </c>
      <c r="J56" s="869">
        <v>6.0000000000000001E-3</v>
      </c>
      <c r="P56" s="874">
        <v>15250</v>
      </c>
      <c r="Q56" s="869">
        <v>8.0000000000000002E-3</v>
      </c>
      <c r="X56" s="867">
        <v>15250</v>
      </c>
      <c r="Y56" s="869">
        <v>7.0000000000000001E-3</v>
      </c>
    </row>
    <row r="57" spans="2:25" x14ac:dyDescent="0.2">
      <c r="B57" s="867">
        <v>15750</v>
      </c>
      <c r="C57" s="869">
        <v>7.0000000000000001E-3</v>
      </c>
      <c r="I57" s="867">
        <v>15750</v>
      </c>
      <c r="J57" s="869">
        <v>5.0000000000000001E-3</v>
      </c>
      <c r="P57" s="874">
        <v>15750</v>
      </c>
      <c r="Q57" s="869">
        <v>8.0000000000000002E-3</v>
      </c>
      <c r="X57" s="867">
        <v>15750</v>
      </c>
      <c r="Y57" s="869">
        <v>7.0000000000000001E-3</v>
      </c>
    </row>
    <row r="58" spans="2:25" x14ac:dyDescent="0.2">
      <c r="B58" s="867">
        <v>16250</v>
      </c>
      <c r="C58" s="869">
        <v>7.0000000000000001E-3</v>
      </c>
      <c r="I58" s="867">
        <v>16250</v>
      </c>
      <c r="J58" s="869">
        <v>6.0000000000000001E-3</v>
      </c>
      <c r="P58" s="874">
        <v>16250</v>
      </c>
      <c r="Q58" s="869">
        <v>7.0000000000000001E-3</v>
      </c>
      <c r="X58" s="867">
        <v>16250</v>
      </c>
      <c r="Y58" s="869">
        <v>7.0000000000000001E-3</v>
      </c>
    </row>
    <row r="59" spans="2:25" x14ac:dyDescent="0.2">
      <c r="B59" s="867">
        <v>16750</v>
      </c>
      <c r="C59" s="869">
        <v>6.0000000000000001E-3</v>
      </c>
      <c r="I59" s="867">
        <v>16750</v>
      </c>
      <c r="J59" s="869">
        <v>5.0000000000000001E-3</v>
      </c>
      <c r="P59" s="874">
        <v>16750</v>
      </c>
      <c r="Q59" s="869">
        <v>7.0000000000000001E-3</v>
      </c>
      <c r="X59" s="867">
        <v>16750</v>
      </c>
      <c r="Y59" s="869">
        <v>6.0000000000000001E-3</v>
      </c>
    </row>
    <row r="60" spans="2:25" x14ac:dyDescent="0.2">
      <c r="B60" s="867">
        <v>17250</v>
      </c>
      <c r="C60" s="869">
        <v>6.0000000000000001E-3</v>
      </c>
      <c r="I60" s="867">
        <v>17250</v>
      </c>
      <c r="J60" s="869">
        <v>5.0000000000000001E-3</v>
      </c>
      <c r="P60" s="874">
        <v>17250</v>
      </c>
      <c r="Q60" s="869">
        <v>7.0000000000000001E-3</v>
      </c>
      <c r="X60" s="867">
        <v>17250</v>
      </c>
      <c r="Y60" s="869">
        <v>6.0000000000000001E-3</v>
      </c>
    </row>
    <row r="61" spans="2:25" x14ac:dyDescent="0.2">
      <c r="B61" s="867">
        <v>17750</v>
      </c>
      <c r="C61" s="869">
        <v>6.0000000000000001E-3</v>
      </c>
      <c r="I61" s="867">
        <v>17750</v>
      </c>
      <c r="J61" s="869">
        <v>5.0000000000000001E-3</v>
      </c>
      <c r="P61" s="874">
        <v>17750</v>
      </c>
      <c r="Q61" s="869">
        <v>7.0000000000000001E-3</v>
      </c>
      <c r="X61" s="867">
        <v>17750</v>
      </c>
      <c r="Y61" s="869">
        <v>5.0000000000000001E-3</v>
      </c>
    </row>
    <row r="62" spans="2:25" x14ac:dyDescent="0.2">
      <c r="B62" s="867">
        <v>18250</v>
      </c>
      <c r="C62" s="869">
        <v>5.0000000000000001E-3</v>
      </c>
      <c r="I62" s="867">
        <v>18250</v>
      </c>
      <c r="J62" s="869">
        <v>4.0000000000000001E-3</v>
      </c>
      <c r="P62" s="874">
        <v>18250</v>
      </c>
      <c r="Q62" s="869">
        <v>6.0000000000000001E-3</v>
      </c>
      <c r="X62" s="867">
        <v>18250</v>
      </c>
      <c r="Y62" s="869">
        <v>5.0000000000000001E-3</v>
      </c>
    </row>
    <row r="63" spans="2:25" x14ac:dyDescent="0.2">
      <c r="B63" s="867">
        <v>18750</v>
      </c>
      <c r="C63" s="869">
        <v>5.0000000000000001E-3</v>
      </c>
      <c r="I63" s="867">
        <v>18750</v>
      </c>
      <c r="J63" s="869">
        <v>4.0000000000000001E-3</v>
      </c>
      <c r="P63" s="874">
        <v>18750</v>
      </c>
      <c r="Q63" s="869">
        <v>5.0000000000000001E-3</v>
      </c>
      <c r="X63" s="867">
        <v>18750</v>
      </c>
      <c r="Y63" s="869">
        <v>5.0000000000000001E-3</v>
      </c>
    </row>
    <row r="64" spans="2:25" x14ac:dyDescent="0.2">
      <c r="B64" s="867">
        <v>19250</v>
      </c>
      <c r="C64" s="869">
        <v>5.0000000000000001E-3</v>
      </c>
      <c r="I64" s="867">
        <v>19250</v>
      </c>
      <c r="J64" s="869">
        <v>4.0000000000000001E-3</v>
      </c>
      <c r="P64" s="874">
        <v>19250</v>
      </c>
      <c r="Q64" s="869">
        <v>5.0000000000000001E-3</v>
      </c>
      <c r="X64" s="867">
        <v>19250</v>
      </c>
      <c r="Y64" s="869">
        <v>5.0000000000000001E-3</v>
      </c>
    </row>
    <row r="65" spans="2:25" x14ac:dyDescent="0.2">
      <c r="B65" s="867">
        <v>19750</v>
      </c>
      <c r="C65" s="869">
        <v>4.0000000000000001E-3</v>
      </c>
      <c r="I65" s="867">
        <v>19750</v>
      </c>
      <c r="J65" s="869">
        <v>4.0000000000000001E-3</v>
      </c>
      <c r="P65" s="874">
        <v>19750</v>
      </c>
      <c r="Q65" s="869">
        <v>5.0000000000000001E-3</v>
      </c>
      <c r="X65" s="867">
        <v>19750</v>
      </c>
      <c r="Y65" s="869">
        <v>5.0000000000000001E-3</v>
      </c>
    </row>
    <row r="66" spans="2:25" x14ac:dyDescent="0.2">
      <c r="B66" s="867">
        <v>20250</v>
      </c>
      <c r="C66" s="869">
        <v>4.0000000000000001E-3</v>
      </c>
      <c r="I66" s="867">
        <v>20250</v>
      </c>
      <c r="J66" s="869">
        <v>4.0000000000000001E-3</v>
      </c>
      <c r="P66" s="874">
        <v>20250</v>
      </c>
      <c r="Q66" s="869">
        <v>6.0000000000000001E-3</v>
      </c>
      <c r="X66" s="867">
        <v>20250</v>
      </c>
      <c r="Y66" s="869">
        <v>5.0000000000000001E-3</v>
      </c>
    </row>
    <row r="67" spans="2:25" ht="15.75" thickBot="1" x14ac:dyDescent="0.25">
      <c r="B67" s="872">
        <v>20750</v>
      </c>
      <c r="C67" s="873">
        <v>5.0000000000000001E-3</v>
      </c>
      <c r="I67" s="872">
        <v>20750</v>
      </c>
      <c r="J67" s="873">
        <v>4.0000000000000001E-3</v>
      </c>
      <c r="P67" s="875">
        <v>20750</v>
      </c>
      <c r="Q67" s="873">
        <v>5.0000000000000001E-3</v>
      </c>
      <c r="X67" s="872">
        <v>20750</v>
      </c>
      <c r="Y67" s="873">
        <v>4.0000000000000001E-3</v>
      </c>
    </row>
    <row r="76" spans="2:25" ht="15.75" x14ac:dyDescent="0.25">
      <c r="I76"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526D-6860-4203-8299-05F0E89C5A57}">
  <dimension ref="A1:AA67"/>
  <sheetViews>
    <sheetView showGridLines="0" zoomScale="80" zoomScaleNormal="80" workbookViewId="0"/>
  </sheetViews>
  <sheetFormatPr defaultColWidth="8.7109375" defaultRowHeight="15" x14ac:dyDescent="0.2"/>
  <cols>
    <col min="1" max="3" width="8.7109375" style="681"/>
    <col min="4" max="4" width="9.140625" style="681" customWidth="1"/>
    <col min="5" max="16384" width="8.7109375" style="681"/>
  </cols>
  <sheetData>
    <row r="1" spans="1:27" ht="20.25" x14ac:dyDescent="0.3">
      <c r="A1" s="926" t="s">
        <v>472</v>
      </c>
      <c r="B1"/>
      <c r="C1"/>
      <c r="D1"/>
      <c r="E1"/>
      <c r="F1"/>
      <c r="G1"/>
      <c r="H1"/>
      <c r="I1"/>
      <c r="J1"/>
      <c r="K1"/>
      <c r="L1"/>
      <c r="M1"/>
      <c r="N1"/>
      <c r="O1"/>
      <c r="P1"/>
      <c r="Q1"/>
      <c r="R1"/>
      <c r="S1"/>
      <c r="T1"/>
      <c r="U1"/>
      <c r="V1"/>
      <c r="W1"/>
      <c r="X1"/>
      <c r="Y1"/>
      <c r="Z1"/>
    </row>
    <row r="2" spans="1:27" ht="15.75" x14ac:dyDescent="0.25">
      <c r="A2" s="944" t="s">
        <v>781</v>
      </c>
      <c r="B2"/>
      <c r="C2"/>
      <c r="D2"/>
      <c r="E2"/>
      <c r="F2"/>
      <c r="G2"/>
      <c r="H2"/>
      <c r="I2"/>
      <c r="J2"/>
      <c r="K2"/>
      <c r="L2"/>
      <c r="M2"/>
      <c r="N2"/>
      <c r="O2"/>
      <c r="P2"/>
      <c r="Q2"/>
      <c r="R2"/>
      <c r="S2"/>
      <c r="T2"/>
      <c r="U2"/>
      <c r="V2"/>
      <c r="W2"/>
      <c r="X2"/>
      <c r="Y2"/>
      <c r="Z2"/>
    </row>
    <row r="3" spans="1:27" ht="15.75" x14ac:dyDescent="0.25">
      <c r="A3" s="2"/>
      <c r="B3"/>
      <c r="C3"/>
      <c r="D3"/>
      <c r="E3"/>
      <c r="F3"/>
      <c r="G3"/>
      <c r="H3"/>
      <c r="I3"/>
      <c r="J3"/>
      <c r="K3"/>
      <c r="L3"/>
      <c r="M3"/>
      <c r="N3"/>
      <c r="O3"/>
      <c r="P3"/>
      <c r="Q3"/>
      <c r="R3"/>
      <c r="S3"/>
      <c r="T3"/>
      <c r="U3"/>
      <c r="V3"/>
      <c r="W3"/>
      <c r="X3"/>
      <c r="Y3"/>
      <c r="Z3"/>
    </row>
    <row r="4" spans="1:27" ht="15.75" x14ac:dyDescent="0.25">
      <c r="A4"/>
      <c r="B4"/>
      <c r="C4"/>
      <c r="D4"/>
      <c r="E4" s="8" t="s">
        <v>473</v>
      </c>
      <c r="F4"/>
      <c r="G4"/>
      <c r="H4"/>
      <c r="I4"/>
      <c r="J4"/>
      <c r="K4"/>
      <c r="L4"/>
      <c r="M4"/>
      <c r="N4"/>
      <c r="O4"/>
      <c r="P4"/>
      <c r="Q4"/>
      <c r="R4"/>
      <c r="S4"/>
      <c r="T4"/>
      <c r="U4"/>
      <c r="V4"/>
      <c r="W4"/>
      <c r="X4"/>
      <c r="Y4"/>
      <c r="Z4"/>
      <c r="AA4"/>
    </row>
    <row r="5" spans="1:27" ht="15.75" x14ac:dyDescent="0.25">
      <c r="A5"/>
      <c r="B5"/>
      <c r="C5"/>
      <c r="D5"/>
      <c r="E5"/>
      <c r="F5"/>
      <c r="G5"/>
      <c r="H5"/>
      <c r="I5"/>
      <c r="J5"/>
      <c r="K5"/>
      <c r="L5"/>
      <c r="M5"/>
      <c r="N5"/>
      <c r="O5"/>
      <c r="P5"/>
      <c r="Q5"/>
      <c r="R5"/>
      <c r="S5"/>
      <c r="T5"/>
      <c r="U5"/>
      <c r="V5"/>
      <c r="W5"/>
      <c r="X5"/>
      <c r="Y5"/>
      <c r="Z5"/>
      <c r="AA5"/>
    </row>
    <row r="6" spans="1:27" ht="15.75" x14ac:dyDescent="0.25">
      <c r="A6"/>
      <c r="B6"/>
      <c r="C6"/>
      <c r="D6"/>
      <c r="E6"/>
      <c r="F6"/>
      <c r="G6"/>
      <c r="H6"/>
      <c r="I6"/>
      <c r="J6"/>
      <c r="K6"/>
      <c r="L6"/>
      <c r="M6"/>
      <c r="N6"/>
      <c r="O6"/>
      <c r="P6"/>
      <c r="Q6"/>
      <c r="R6"/>
      <c r="S6"/>
      <c r="T6"/>
      <c r="U6"/>
      <c r="V6"/>
      <c r="W6"/>
      <c r="X6"/>
      <c r="Y6"/>
      <c r="Z6"/>
      <c r="AA6"/>
    </row>
    <row r="7" spans="1:27" ht="15.75" x14ac:dyDescent="0.25">
      <c r="A7"/>
      <c r="B7"/>
      <c r="C7"/>
      <c r="D7"/>
      <c r="E7"/>
      <c r="F7"/>
      <c r="G7"/>
      <c r="H7"/>
      <c r="I7"/>
      <c r="J7"/>
      <c r="K7"/>
      <c r="L7"/>
      <c r="M7"/>
      <c r="N7"/>
      <c r="O7"/>
      <c r="P7"/>
      <c r="Q7"/>
      <c r="R7"/>
      <c r="S7"/>
      <c r="T7"/>
      <c r="U7"/>
      <c r="V7"/>
      <c r="W7"/>
      <c r="X7"/>
      <c r="Y7"/>
      <c r="Z7"/>
      <c r="AA7"/>
    </row>
    <row r="8" spans="1:27" ht="15.75" x14ac:dyDescent="0.25">
      <c r="A8"/>
      <c r="B8"/>
      <c r="C8"/>
      <c r="D8"/>
      <c r="E8"/>
      <c r="F8"/>
      <c r="G8"/>
      <c r="H8"/>
      <c r="I8"/>
      <c r="J8"/>
      <c r="K8"/>
      <c r="L8"/>
      <c r="M8"/>
      <c r="N8"/>
      <c r="O8"/>
      <c r="P8"/>
      <c r="Q8"/>
      <c r="R8"/>
      <c r="S8"/>
      <c r="T8"/>
      <c r="U8"/>
      <c r="V8"/>
      <c r="W8"/>
      <c r="X8"/>
      <c r="Y8"/>
      <c r="Z8"/>
      <c r="AA8"/>
    </row>
    <row r="9" spans="1:27" ht="15.75" x14ac:dyDescent="0.25">
      <c r="A9"/>
      <c r="B9"/>
      <c r="C9"/>
      <c r="D9"/>
      <c r="E9"/>
      <c r="F9"/>
      <c r="G9"/>
      <c r="H9"/>
      <c r="I9"/>
      <c r="J9"/>
      <c r="K9"/>
      <c r="L9"/>
      <c r="M9"/>
      <c r="N9"/>
      <c r="O9"/>
      <c r="P9"/>
      <c r="Q9"/>
      <c r="R9"/>
      <c r="S9"/>
      <c r="T9"/>
      <c r="U9"/>
      <c r="V9"/>
      <c r="W9"/>
      <c r="X9"/>
      <c r="Y9"/>
      <c r="Z9"/>
      <c r="AA9"/>
    </row>
    <row r="10" spans="1:27" ht="15.75" x14ac:dyDescent="0.25">
      <c r="A10"/>
      <c r="B10"/>
      <c r="C10"/>
      <c r="D10"/>
      <c r="E10"/>
      <c r="F10"/>
      <c r="G10"/>
      <c r="H10"/>
      <c r="I10"/>
      <c r="J10"/>
      <c r="K10"/>
      <c r="L10"/>
      <c r="M10"/>
      <c r="N10"/>
      <c r="O10"/>
      <c r="P10"/>
      <c r="Q10"/>
      <c r="R10"/>
      <c r="S10"/>
      <c r="T10"/>
      <c r="U10"/>
      <c r="V10"/>
      <c r="W10"/>
      <c r="X10"/>
      <c r="Y10"/>
      <c r="Z10"/>
      <c r="AA10"/>
    </row>
    <row r="11" spans="1:27" ht="15.75" x14ac:dyDescent="0.25">
      <c r="A11"/>
      <c r="B11"/>
      <c r="C11"/>
      <c r="D11"/>
      <c r="E11"/>
      <c r="F11"/>
      <c r="G11"/>
      <c r="H11"/>
      <c r="I11"/>
      <c r="J11"/>
      <c r="K11"/>
      <c r="L11"/>
      <c r="M11"/>
      <c r="N11"/>
      <c r="O11"/>
      <c r="P11"/>
      <c r="Q11"/>
      <c r="R11"/>
      <c r="S11"/>
      <c r="T11"/>
      <c r="U11"/>
      <c r="V11"/>
      <c r="W11"/>
      <c r="X11"/>
      <c r="Y11"/>
      <c r="Z11"/>
      <c r="AA11"/>
    </row>
    <row r="12" spans="1:27" ht="15.75" x14ac:dyDescent="0.25">
      <c r="A12"/>
      <c r="B12"/>
      <c r="C12"/>
      <c r="D12"/>
      <c r="E12"/>
      <c r="F12"/>
      <c r="G12"/>
      <c r="H12"/>
      <c r="I12"/>
      <c r="J12"/>
      <c r="K12"/>
      <c r="L12"/>
      <c r="M12"/>
      <c r="N12"/>
      <c r="O12"/>
      <c r="P12"/>
      <c r="Q12"/>
      <c r="R12"/>
      <c r="S12"/>
      <c r="T12"/>
      <c r="U12"/>
      <c r="V12"/>
      <c r="W12"/>
      <c r="X12"/>
      <c r="Y12"/>
      <c r="Z12"/>
      <c r="AA12"/>
    </row>
    <row r="13" spans="1:27" ht="15.75" x14ac:dyDescent="0.25">
      <c r="A13"/>
      <c r="B13"/>
      <c r="C13"/>
      <c r="D13"/>
      <c r="E13"/>
      <c r="F13"/>
      <c r="G13"/>
      <c r="H13"/>
      <c r="I13"/>
      <c r="J13"/>
      <c r="K13"/>
      <c r="L13"/>
      <c r="M13"/>
      <c r="N13"/>
      <c r="O13"/>
      <c r="P13"/>
      <c r="Q13"/>
      <c r="R13"/>
      <c r="S13"/>
      <c r="T13"/>
      <c r="U13"/>
      <c r="V13"/>
      <c r="W13"/>
      <c r="X13"/>
      <c r="Y13"/>
      <c r="Z13"/>
      <c r="AA13"/>
    </row>
    <row r="14" spans="1:27" ht="15.75" x14ac:dyDescent="0.25">
      <c r="A14"/>
      <c r="B14"/>
      <c r="C14"/>
      <c r="D14"/>
      <c r="E14"/>
      <c r="F14"/>
      <c r="G14"/>
      <c r="H14"/>
      <c r="I14"/>
      <c r="J14"/>
      <c r="K14"/>
      <c r="L14"/>
      <c r="M14"/>
      <c r="N14"/>
      <c r="O14"/>
      <c r="P14"/>
      <c r="Q14"/>
      <c r="R14"/>
      <c r="S14"/>
      <c r="T14"/>
      <c r="U14"/>
      <c r="V14"/>
      <c r="W14"/>
      <c r="X14"/>
      <c r="Y14"/>
      <c r="Z14"/>
      <c r="AA14"/>
    </row>
    <row r="15" spans="1:27" ht="15.75" x14ac:dyDescent="0.25">
      <c r="A15"/>
      <c r="B15"/>
      <c r="C15"/>
      <c r="D15"/>
      <c r="E15"/>
      <c r="F15"/>
      <c r="G15"/>
      <c r="H15"/>
      <c r="I15"/>
      <c r="J15"/>
      <c r="K15"/>
      <c r="L15"/>
      <c r="M15"/>
      <c r="N15"/>
      <c r="O15"/>
      <c r="P15"/>
      <c r="Q15"/>
      <c r="R15"/>
      <c r="S15"/>
      <c r="T15"/>
      <c r="U15"/>
      <c r="V15"/>
      <c r="W15"/>
      <c r="X15"/>
      <c r="Y15"/>
      <c r="Z15"/>
      <c r="AA15"/>
    </row>
    <row r="16" spans="1:27" ht="15.75" x14ac:dyDescent="0.25">
      <c r="A16"/>
      <c r="B16"/>
      <c r="C16"/>
      <c r="D16"/>
      <c r="E16"/>
      <c r="F16"/>
      <c r="G16"/>
      <c r="H16"/>
      <c r="I16"/>
      <c r="J16"/>
      <c r="K16"/>
      <c r="L16"/>
      <c r="M16"/>
      <c r="N16"/>
      <c r="O16"/>
      <c r="P16"/>
      <c r="Q16"/>
      <c r="R16"/>
      <c r="S16"/>
      <c r="T16"/>
      <c r="U16"/>
      <c r="V16"/>
      <c r="W16"/>
      <c r="X16"/>
      <c r="Y16"/>
      <c r="Z16"/>
      <c r="AA16"/>
    </row>
    <row r="17" spans="1:26" ht="15.75" x14ac:dyDescent="0.25">
      <c r="A17"/>
      <c r="B17"/>
      <c r="C17"/>
      <c r="D17"/>
      <c r="E17"/>
      <c r="F17"/>
      <c r="G17"/>
      <c r="H17"/>
      <c r="I17"/>
      <c r="J17"/>
      <c r="K17"/>
      <c r="L17"/>
      <c r="M17"/>
      <c r="N17"/>
      <c r="O17"/>
      <c r="P17"/>
      <c r="Q17"/>
      <c r="R17"/>
      <c r="S17"/>
      <c r="T17"/>
      <c r="U17"/>
      <c r="V17"/>
      <c r="W17"/>
      <c r="X17"/>
      <c r="Y17"/>
      <c r="Z17"/>
    </row>
    <row r="18" spans="1:26" ht="15.75" x14ac:dyDescent="0.25">
      <c r="A18"/>
      <c r="B18"/>
      <c r="C18"/>
      <c r="D18"/>
      <c r="E18"/>
      <c r="F18"/>
      <c r="G18"/>
      <c r="H18"/>
      <c r="I18"/>
      <c r="J18"/>
      <c r="K18"/>
      <c r="L18"/>
      <c r="M18"/>
      <c r="N18"/>
      <c r="O18"/>
      <c r="P18"/>
      <c r="Q18"/>
      <c r="R18"/>
      <c r="S18"/>
      <c r="T18"/>
      <c r="U18"/>
      <c r="V18"/>
      <c r="W18"/>
      <c r="X18"/>
      <c r="Y18"/>
      <c r="Z18"/>
    </row>
    <row r="19" spans="1:26" ht="15.75" x14ac:dyDescent="0.25">
      <c r="A19"/>
      <c r="B19"/>
      <c r="C19"/>
      <c r="D19"/>
      <c r="E19"/>
      <c r="F19"/>
      <c r="G19"/>
      <c r="H19"/>
      <c r="I19"/>
      <c r="J19"/>
      <c r="K19"/>
      <c r="L19"/>
      <c r="M19"/>
      <c r="N19"/>
      <c r="O19"/>
      <c r="P19"/>
      <c r="Q19"/>
      <c r="R19"/>
      <c r="S19"/>
      <c r="T19"/>
      <c r="U19"/>
      <c r="V19"/>
      <c r="W19"/>
      <c r="X19"/>
      <c r="Y19"/>
      <c r="Z19"/>
    </row>
    <row r="20" spans="1:26" ht="15.75" x14ac:dyDescent="0.25">
      <c r="A20"/>
      <c r="B20"/>
      <c r="C20"/>
      <c r="D20"/>
      <c r="E20"/>
      <c r="F20"/>
      <c r="G20"/>
      <c r="H20"/>
      <c r="I20"/>
      <c r="J20"/>
      <c r="K20"/>
      <c r="L20"/>
      <c r="M20"/>
      <c r="N20"/>
      <c r="O20"/>
      <c r="P20"/>
      <c r="Q20"/>
      <c r="R20"/>
      <c r="S20"/>
      <c r="T20"/>
      <c r="U20"/>
      <c r="V20"/>
      <c r="W20"/>
      <c r="X20"/>
      <c r="Y20"/>
      <c r="Z20"/>
    </row>
    <row r="21" spans="1:26" ht="15.75" x14ac:dyDescent="0.25">
      <c r="A21"/>
      <c r="B21"/>
      <c r="C21"/>
      <c r="D21"/>
      <c r="E21" s="8" t="s">
        <v>474</v>
      </c>
      <c r="F21"/>
      <c r="G21"/>
      <c r="H21"/>
      <c r="I21"/>
      <c r="J21"/>
      <c r="K21"/>
      <c r="L21"/>
      <c r="M21"/>
      <c r="N21"/>
      <c r="O21"/>
      <c r="P21"/>
      <c r="Q21"/>
      <c r="R21"/>
      <c r="S21"/>
      <c r="T21"/>
      <c r="U21"/>
      <c r="V21"/>
      <c r="W21"/>
      <c r="X21"/>
      <c r="Y21"/>
      <c r="Z21" s="680"/>
    </row>
    <row r="22" spans="1:26" ht="15.75" x14ac:dyDescent="0.25">
      <c r="A22"/>
      <c r="B22"/>
      <c r="C22"/>
      <c r="D22"/>
      <c r="E22"/>
      <c r="F22"/>
      <c r="G22"/>
      <c r="H22"/>
      <c r="I22"/>
      <c r="J22"/>
      <c r="K22"/>
      <c r="L22"/>
      <c r="M22"/>
      <c r="N22"/>
      <c r="O22"/>
      <c r="P22"/>
      <c r="Q22"/>
      <c r="R22"/>
      <c r="S22"/>
      <c r="T22"/>
      <c r="U22"/>
      <c r="V22"/>
      <c r="W22"/>
      <c r="X22"/>
      <c r="Y22"/>
      <c r="Z22"/>
    </row>
    <row r="23" spans="1:26" ht="15.75" x14ac:dyDescent="0.25">
      <c r="A23"/>
      <c r="B23"/>
      <c r="C23"/>
      <c r="D23"/>
      <c r="E23"/>
      <c r="F23"/>
      <c r="G23"/>
      <c r="H23"/>
      <c r="I23"/>
      <c r="J23"/>
      <c r="K23"/>
      <c r="L23"/>
      <c r="M23"/>
      <c r="N23"/>
      <c r="O23"/>
      <c r="P23"/>
      <c r="Q23"/>
      <c r="R23"/>
      <c r="S23"/>
      <c r="T23"/>
      <c r="U23"/>
      <c r="V23"/>
      <c r="W23"/>
      <c r="X23"/>
      <c r="Y23"/>
      <c r="Z23"/>
    </row>
    <row r="24" spans="1:26" ht="15.75" x14ac:dyDescent="0.25">
      <c r="A24"/>
      <c r="B24"/>
      <c r="C24"/>
      <c r="D24"/>
      <c r="E24"/>
      <c r="F24"/>
      <c r="G24"/>
      <c r="H24"/>
      <c r="I24"/>
      <c r="J24"/>
      <c r="K24"/>
      <c r="L24"/>
      <c r="M24"/>
      <c r="N24"/>
      <c r="O24"/>
      <c r="P24"/>
      <c r="Q24"/>
      <c r="R24"/>
      <c r="S24"/>
      <c r="T24"/>
      <c r="U24"/>
      <c r="V24"/>
      <c r="W24"/>
      <c r="X24"/>
      <c r="Y24"/>
      <c r="Z24"/>
    </row>
    <row r="25" spans="1:26" ht="15.75" x14ac:dyDescent="0.25">
      <c r="A25"/>
      <c r="B25"/>
      <c r="C25"/>
      <c r="D25"/>
      <c r="E25"/>
      <c r="F25"/>
      <c r="G25"/>
      <c r="H25"/>
      <c r="I25"/>
      <c r="J25"/>
      <c r="K25"/>
      <c r="L25"/>
      <c r="M25"/>
      <c r="N25"/>
      <c r="O25"/>
      <c r="P25"/>
      <c r="Q25"/>
      <c r="R25"/>
      <c r="S25"/>
      <c r="T25"/>
      <c r="U25"/>
      <c r="V25"/>
      <c r="W25"/>
      <c r="X25"/>
      <c r="Y25"/>
      <c r="Z25"/>
    </row>
    <row r="26" spans="1:26" ht="15.75" x14ac:dyDescent="0.25">
      <c r="A26"/>
      <c r="B26"/>
      <c r="C26"/>
      <c r="D26"/>
      <c r="E26"/>
      <c r="F26"/>
      <c r="G26"/>
      <c r="H26"/>
      <c r="I26"/>
      <c r="J26"/>
      <c r="K26"/>
      <c r="L26"/>
      <c r="M26"/>
      <c r="N26"/>
      <c r="O26"/>
      <c r="P26"/>
      <c r="Q26"/>
      <c r="R26"/>
      <c r="S26"/>
      <c r="T26"/>
      <c r="U26"/>
      <c r="V26"/>
      <c r="W26"/>
      <c r="X26"/>
      <c r="Y26"/>
      <c r="Z26"/>
    </row>
    <row r="27" spans="1:26" ht="15.75" x14ac:dyDescent="0.25">
      <c r="A27"/>
      <c r="B27"/>
      <c r="C27"/>
      <c r="D27"/>
      <c r="E27"/>
      <c r="F27"/>
      <c r="G27"/>
      <c r="H27"/>
      <c r="I27"/>
      <c r="J27"/>
      <c r="K27"/>
      <c r="L27"/>
      <c r="M27"/>
      <c r="N27"/>
      <c r="O27"/>
      <c r="P27"/>
      <c r="Q27"/>
      <c r="R27"/>
      <c r="S27"/>
      <c r="T27"/>
      <c r="U27"/>
      <c r="V27"/>
      <c r="W27"/>
      <c r="X27"/>
      <c r="Y27"/>
      <c r="Z27"/>
    </row>
    <row r="28" spans="1:26" ht="15.75" x14ac:dyDescent="0.25">
      <c r="A28"/>
      <c r="B28"/>
      <c r="C28"/>
      <c r="D28"/>
      <c r="E28"/>
      <c r="F28"/>
      <c r="G28"/>
      <c r="H28"/>
      <c r="I28"/>
      <c r="J28"/>
      <c r="K28"/>
      <c r="L28"/>
      <c r="M28"/>
      <c r="N28"/>
      <c r="O28"/>
      <c r="P28"/>
      <c r="Q28"/>
      <c r="R28"/>
      <c r="S28"/>
      <c r="T28"/>
      <c r="U28"/>
      <c r="V28"/>
      <c r="W28"/>
      <c r="X28"/>
      <c r="Y28"/>
      <c r="Z28"/>
    </row>
    <row r="29" spans="1:26" ht="15.75" x14ac:dyDescent="0.25">
      <c r="A29"/>
      <c r="B29"/>
      <c r="C29"/>
      <c r="D29"/>
      <c r="E29"/>
      <c r="F29"/>
      <c r="G29"/>
      <c r="H29"/>
      <c r="I29"/>
      <c r="J29"/>
      <c r="K29"/>
      <c r="L29"/>
      <c r="M29"/>
      <c r="N29"/>
      <c r="O29"/>
      <c r="P29"/>
      <c r="Q29"/>
      <c r="R29"/>
      <c r="S29"/>
      <c r="T29"/>
      <c r="U29"/>
      <c r="V29"/>
      <c r="W29"/>
      <c r="X29"/>
      <c r="Y29"/>
      <c r="Z29"/>
    </row>
    <row r="30" spans="1:26" ht="15.75" x14ac:dyDescent="0.25">
      <c r="A30"/>
      <c r="B30"/>
      <c r="C30"/>
      <c r="D30"/>
      <c r="E30"/>
      <c r="F30"/>
      <c r="G30"/>
      <c r="H30"/>
      <c r="I30"/>
      <c r="J30"/>
      <c r="K30"/>
      <c r="L30"/>
      <c r="M30"/>
      <c r="N30"/>
      <c r="O30"/>
      <c r="P30"/>
      <c r="Q30"/>
      <c r="R30"/>
      <c r="S30"/>
      <c r="T30"/>
      <c r="U30"/>
      <c r="V30"/>
      <c r="W30"/>
      <c r="X30"/>
      <c r="Y30"/>
      <c r="Z30"/>
    </row>
    <row r="37" spans="1:5" ht="15.75" x14ac:dyDescent="0.25">
      <c r="A37" s="8"/>
      <c r="E37" s="8"/>
    </row>
    <row r="38" spans="1:5" ht="15.75" x14ac:dyDescent="0.25">
      <c r="A38" s="8"/>
      <c r="E38" s="8" t="s">
        <v>475</v>
      </c>
    </row>
    <row r="67" spans="5:5" ht="15.75" x14ac:dyDescent="0.25">
      <c r="E67" s="8" t="s">
        <v>747</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364C5-2592-479E-A541-C719A364906B}">
  <dimension ref="A1:AE282"/>
  <sheetViews>
    <sheetView showGridLines="0" zoomScale="80" zoomScaleNormal="80" workbookViewId="0"/>
  </sheetViews>
  <sheetFormatPr defaultColWidth="8.7109375" defaultRowHeight="15" x14ac:dyDescent="0.2"/>
  <cols>
    <col min="1" max="1" width="29.28515625" style="682" customWidth="1"/>
    <col min="2" max="6" width="19.42578125" style="682" customWidth="1"/>
    <col min="7" max="7" width="9.28515625" style="681" customWidth="1"/>
    <col min="8" max="8" width="8.7109375" style="682"/>
    <col min="9" max="16384" width="8.7109375" style="681"/>
  </cols>
  <sheetData>
    <row r="1" spans="1:31" ht="20.25" x14ac:dyDescent="0.3">
      <c r="A1" s="926" t="s">
        <v>472</v>
      </c>
    </row>
    <row r="2" spans="1:31" x14ac:dyDescent="0.2">
      <c r="A2" s="944" t="s">
        <v>781</v>
      </c>
      <c r="B2" s="945"/>
      <c r="C2" s="945"/>
      <c r="D2" s="945"/>
      <c r="E2" s="945"/>
      <c r="F2" s="945"/>
      <c r="G2" s="929"/>
      <c r="H2" s="945"/>
      <c r="I2" s="929"/>
      <c r="J2" s="929"/>
    </row>
    <row r="3" spans="1:31" x14ac:dyDescent="0.2">
      <c r="A3" s="944"/>
      <c r="B3" s="945"/>
      <c r="C3" s="945"/>
      <c r="D3" s="945"/>
      <c r="E3" s="945"/>
      <c r="F3" s="945"/>
      <c r="G3" s="929"/>
      <c r="H3" s="945"/>
      <c r="I3" s="929"/>
      <c r="J3" s="929"/>
    </row>
    <row r="4" spans="1:31" ht="15.75" x14ac:dyDescent="0.25">
      <c r="A4" s="946" t="s">
        <v>476</v>
      </c>
      <c r="B4" s="945"/>
      <c r="C4" s="945"/>
      <c r="D4" s="945"/>
      <c r="E4" s="945"/>
      <c r="F4" s="945"/>
      <c r="G4" s="929"/>
      <c r="H4" s="946" t="s">
        <v>477</v>
      </c>
      <c r="I4" s="929"/>
      <c r="J4" s="929"/>
    </row>
    <row r="5" spans="1:31" x14ac:dyDescent="0.2">
      <c r="A5" s="947" t="s">
        <v>33</v>
      </c>
      <c r="B5" s="947"/>
      <c r="C5" s="947"/>
      <c r="D5" s="945"/>
      <c r="E5" s="945"/>
      <c r="F5" s="945"/>
      <c r="G5" s="929"/>
      <c r="H5" s="945"/>
      <c r="I5" s="929"/>
      <c r="J5" s="929"/>
    </row>
    <row r="6" spans="1:31" ht="15.75" x14ac:dyDescent="0.25">
      <c r="A6" s="948" t="s">
        <v>478</v>
      </c>
      <c r="B6" s="949" t="s">
        <v>479</v>
      </c>
      <c r="C6" s="950" t="s">
        <v>480</v>
      </c>
      <c r="D6" s="945"/>
      <c r="E6" s="945"/>
      <c r="F6" s="945"/>
      <c r="G6" s="929"/>
      <c r="H6" s="951"/>
      <c r="I6" s="929"/>
      <c r="J6" s="929"/>
    </row>
    <row r="7" spans="1:31" x14ac:dyDescent="0.2">
      <c r="A7" s="952">
        <v>9.9054373522458605E-3</v>
      </c>
      <c r="B7" s="953">
        <v>0.96801313217690699</v>
      </c>
      <c r="C7" s="954">
        <v>0</v>
      </c>
      <c r="D7" s="945"/>
      <c r="E7" s="945"/>
      <c r="F7" s="945"/>
      <c r="G7" s="929"/>
      <c r="H7" s="945"/>
      <c r="I7" s="929"/>
      <c r="J7" s="929"/>
      <c r="AC7" s="690"/>
      <c r="AD7" s="691"/>
      <c r="AE7" s="691"/>
    </row>
    <row r="8" spans="1:31" x14ac:dyDescent="0.2">
      <c r="A8" s="955">
        <v>10</v>
      </c>
      <c r="B8" s="953">
        <v>0.96623146618287103</v>
      </c>
      <c r="C8" s="954">
        <v>3.3476960292005503E-2</v>
      </c>
      <c r="D8" s="945"/>
      <c r="E8" s="945"/>
      <c r="F8" s="945"/>
      <c r="G8" s="929"/>
      <c r="H8" s="945"/>
      <c r="I8" s="929"/>
      <c r="J8" s="929"/>
      <c r="AC8" s="690"/>
      <c r="AD8" s="691"/>
      <c r="AE8" s="691"/>
    </row>
    <row r="9" spans="1:31" x14ac:dyDescent="0.2">
      <c r="A9" s="955">
        <v>20</v>
      </c>
      <c r="B9" s="953">
        <v>0.96202016916070299</v>
      </c>
      <c r="C9" s="954">
        <v>3.7979830839297297E-2</v>
      </c>
      <c r="D9" s="945"/>
      <c r="E9" s="945"/>
      <c r="F9" s="945"/>
      <c r="G9" s="929"/>
      <c r="H9" s="945"/>
      <c r="I9" s="929"/>
      <c r="J9" s="929"/>
      <c r="AC9" s="690"/>
      <c r="AD9" s="691"/>
      <c r="AE9" s="691"/>
    </row>
    <row r="10" spans="1:31" x14ac:dyDescent="0.2">
      <c r="A10" s="955">
        <v>40</v>
      </c>
      <c r="B10" s="953">
        <v>0.92020758758207399</v>
      </c>
      <c r="C10" s="954">
        <v>7.9792412417925104E-2</v>
      </c>
      <c r="D10" s="945"/>
      <c r="E10" s="945"/>
      <c r="F10" s="945"/>
      <c r="G10" s="929"/>
      <c r="H10" s="945"/>
      <c r="I10" s="929"/>
      <c r="J10" s="929"/>
      <c r="AC10" s="690"/>
      <c r="AD10" s="691"/>
      <c r="AE10" s="691"/>
    </row>
    <row r="11" spans="1:31" x14ac:dyDescent="0.2">
      <c r="A11" s="955">
        <v>85</v>
      </c>
      <c r="B11" s="953">
        <v>0.84651890745696001</v>
      </c>
      <c r="C11" s="954">
        <v>0.15346426347587599</v>
      </c>
      <c r="D11" s="945"/>
      <c r="E11" s="945"/>
      <c r="F11" s="945"/>
      <c r="G11" s="929"/>
      <c r="H11" s="945"/>
      <c r="I11" s="929"/>
      <c r="J11" s="929"/>
      <c r="AC11" s="690"/>
      <c r="AD11" s="691"/>
      <c r="AE11" s="691"/>
    </row>
    <row r="12" spans="1:31" x14ac:dyDescent="0.2">
      <c r="A12" s="955">
        <v>100</v>
      </c>
      <c r="B12" s="953">
        <v>0.80010830612817097</v>
      </c>
      <c r="C12" s="954">
        <v>0.19989169387182901</v>
      </c>
      <c r="D12" s="945"/>
      <c r="E12" s="945"/>
      <c r="F12" s="945"/>
      <c r="G12" s="929"/>
      <c r="H12" s="945"/>
      <c r="I12" s="929"/>
      <c r="J12" s="929"/>
      <c r="AC12" s="690"/>
      <c r="AD12" s="691"/>
      <c r="AE12" s="691"/>
    </row>
    <row r="13" spans="1:31" x14ac:dyDescent="0.2">
      <c r="A13" s="955">
        <v>150</v>
      </c>
      <c r="B13" s="953">
        <v>0.66645560358608502</v>
      </c>
      <c r="C13" s="954">
        <v>0.31525727156236</v>
      </c>
      <c r="D13" s="945"/>
      <c r="E13" s="945"/>
      <c r="F13" s="945"/>
      <c r="G13" s="929"/>
      <c r="H13" s="945"/>
      <c r="I13" s="929"/>
      <c r="J13" s="929"/>
      <c r="AC13" s="690"/>
      <c r="AD13" s="691"/>
      <c r="AE13" s="691"/>
    </row>
    <row r="14" spans="1:31" x14ac:dyDescent="0.2">
      <c r="A14" s="955">
        <v>300</v>
      </c>
      <c r="B14" s="953">
        <v>0.57305985731686104</v>
      </c>
      <c r="C14" s="954">
        <v>0.42496945008835901</v>
      </c>
      <c r="D14" s="945"/>
      <c r="E14" s="945"/>
      <c r="F14" s="945"/>
      <c r="G14" s="929"/>
      <c r="H14" s="945"/>
      <c r="I14" s="929"/>
      <c r="J14" s="929"/>
      <c r="AC14" s="690"/>
      <c r="AD14" s="691"/>
      <c r="AE14" s="691"/>
    </row>
    <row r="15" spans="1:31" x14ac:dyDescent="0.2">
      <c r="A15" s="955">
        <v>400</v>
      </c>
      <c r="B15" s="953">
        <v>0.51392400246396097</v>
      </c>
      <c r="C15" s="954">
        <v>0.46742266226831902</v>
      </c>
      <c r="D15" s="945"/>
      <c r="E15" s="945"/>
      <c r="F15" s="945"/>
      <c r="G15" s="929"/>
      <c r="H15" s="945"/>
      <c r="I15" s="929"/>
      <c r="J15" s="929"/>
      <c r="AC15" s="690"/>
      <c r="AD15" s="691"/>
      <c r="AE15" s="691"/>
    </row>
    <row r="16" spans="1:31" x14ac:dyDescent="0.2">
      <c r="A16" s="955">
        <v>500</v>
      </c>
      <c r="B16" s="953">
        <v>0.41318394281000598</v>
      </c>
      <c r="C16" s="954">
        <v>0.58681605718998997</v>
      </c>
      <c r="D16" s="945"/>
      <c r="E16" s="945"/>
      <c r="F16" s="945"/>
      <c r="G16" s="929"/>
      <c r="H16" s="945"/>
      <c r="I16" s="929"/>
      <c r="J16" s="929"/>
      <c r="AC16" s="690"/>
      <c r="AD16" s="691"/>
      <c r="AE16" s="691"/>
    </row>
    <row r="17" spans="1:31" x14ac:dyDescent="0.2">
      <c r="A17" s="955">
        <v>1000</v>
      </c>
      <c r="B17" s="953">
        <v>0.37182440409844902</v>
      </c>
      <c r="C17" s="954">
        <v>0.62809303247219705</v>
      </c>
      <c r="D17" s="945"/>
      <c r="E17" s="945"/>
      <c r="F17" s="945"/>
      <c r="G17" s="929"/>
      <c r="H17" s="945"/>
      <c r="I17" s="929"/>
      <c r="J17" s="929"/>
      <c r="AC17" s="690"/>
      <c r="AD17" s="691"/>
      <c r="AE17" s="691"/>
    </row>
    <row r="18" spans="1:31" x14ac:dyDescent="0.2">
      <c r="A18" s="955">
        <v>1500</v>
      </c>
      <c r="B18" s="953">
        <v>0.1712668809325</v>
      </c>
      <c r="C18" s="954">
        <v>0.82873311906750102</v>
      </c>
      <c r="D18" s="945"/>
      <c r="E18" s="945"/>
      <c r="F18" s="945"/>
      <c r="G18" s="929"/>
      <c r="H18" s="945"/>
      <c r="I18" s="929"/>
      <c r="J18" s="929"/>
      <c r="AC18" s="690"/>
      <c r="AD18" s="691"/>
      <c r="AE18" s="691"/>
    </row>
    <row r="19" spans="1:31" x14ac:dyDescent="0.2">
      <c r="A19" s="955">
        <v>2500.09</v>
      </c>
      <c r="B19" s="953">
        <v>0.15103231986125301</v>
      </c>
      <c r="C19" s="954">
        <v>0.84896768013874702</v>
      </c>
      <c r="D19" s="945"/>
      <c r="E19" s="945"/>
      <c r="F19" s="945"/>
      <c r="G19" s="929"/>
      <c r="H19" s="945"/>
      <c r="I19" s="929"/>
      <c r="J19" s="929"/>
      <c r="AC19" s="690"/>
      <c r="AD19" s="691"/>
      <c r="AE19" s="691"/>
    </row>
    <row r="20" spans="1:31" x14ac:dyDescent="0.2">
      <c r="A20" s="955">
        <v>3000</v>
      </c>
      <c r="B20" s="953">
        <v>0.121048423513681</v>
      </c>
      <c r="C20" s="954">
        <v>0.87895157648631905</v>
      </c>
      <c r="D20" s="945"/>
      <c r="E20" s="945"/>
      <c r="F20" s="945"/>
      <c r="G20" s="929"/>
      <c r="H20" s="945"/>
      <c r="I20" s="929"/>
      <c r="J20" s="929"/>
      <c r="AC20" s="690"/>
      <c r="AD20" s="691"/>
      <c r="AE20" s="691"/>
    </row>
    <row r="21" spans="1:31" x14ac:dyDescent="0.2">
      <c r="A21" s="955">
        <v>3500.09</v>
      </c>
      <c r="B21" s="953">
        <v>8.7073354249414606E-2</v>
      </c>
      <c r="C21" s="954">
        <v>0.90388632059190599</v>
      </c>
      <c r="D21" s="945"/>
      <c r="E21" s="945"/>
      <c r="F21" s="945"/>
      <c r="G21" s="929"/>
      <c r="H21" s="945"/>
      <c r="I21" s="929"/>
      <c r="J21" s="929"/>
      <c r="AC21" s="690"/>
      <c r="AD21" s="691"/>
      <c r="AE21" s="691"/>
    </row>
    <row r="22" spans="1:31" x14ac:dyDescent="0.2">
      <c r="A22" s="956">
        <v>4500</v>
      </c>
      <c r="B22" s="957">
        <v>6.5824907140921096E-2</v>
      </c>
      <c r="C22" s="958">
        <v>0.92997303187569602</v>
      </c>
      <c r="D22" s="945"/>
      <c r="E22" s="945"/>
      <c r="F22" s="945"/>
      <c r="G22" s="929"/>
      <c r="H22" s="945"/>
      <c r="I22" s="929"/>
      <c r="J22" s="929"/>
      <c r="AC22" s="690"/>
      <c r="AD22" s="691"/>
      <c r="AE22" s="691"/>
    </row>
    <row r="23" spans="1:31" x14ac:dyDescent="0.2">
      <c r="A23" s="945"/>
      <c r="B23" s="945"/>
      <c r="C23" s="945"/>
      <c r="D23" s="945"/>
      <c r="E23" s="945"/>
      <c r="F23" s="945"/>
      <c r="G23" s="929"/>
      <c r="H23" s="945"/>
      <c r="I23" s="929"/>
      <c r="J23" s="929"/>
      <c r="AC23" s="690"/>
      <c r="AD23" s="691"/>
      <c r="AE23" s="691"/>
    </row>
    <row r="24" spans="1:31" ht="15.75" x14ac:dyDescent="0.25">
      <c r="A24" s="946" t="s">
        <v>481</v>
      </c>
      <c r="B24" s="945"/>
      <c r="C24" s="945"/>
      <c r="D24" s="945"/>
      <c r="E24" s="945"/>
      <c r="F24" s="945"/>
      <c r="G24" s="929"/>
      <c r="H24" s="946" t="s">
        <v>482</v>
      </c>
      <c r="I24" s="929"/>
      <c r="J24" s="929"/>
      <c r="AC24" s="690"/>
      <c r="AD24" s="691"/>
      <c r="AE24" s="691"/>
    </row>
    <row r="25" spans="1:31" x14ac:dyDescent="0.2">
      <c r="A25" s="947" t="s">
        <v>9</v>
      </c>
      <c r="B25" s="947"/>
      <c r="C25" s="947"/>
      <c r="D25" s="947"/>
      <c r="E25" s="947"/>
      <c r="F25" s="947"/>
      <c r="G25" s="929"/>
      <c r="H25" s="959"/>
      <c r="I25" s="929"/>
      <c r="J25" s="929"/>
      <c r="AC25" s="690"/>
      <c r="AD25" s="691"/>
      <c r="AE25" s="691"/>
    </row>
    <row r="26" spans="1:31" x14ac:dyDescent="0.2">
      <c r="A26" s="960" t="s">
        <v>17</v>
      </c>
      <c r="B26" s="949" t="s">
        <v>483</v>
      </c>
      <c r="C26" s="949" t="s">
        <v>28</v>
      </c>
      <c r="D26" s="949" t="s">
        <v>29</v>
      </c>
      <c r="E26" s="949" t="s">
        <v>30</v>
      </c>
      <c r="F26" s="950" t="s">
        <v>23</v>
      </c>
      <c r="G26" s="929"/>
      <c r="H26" s="945"/>
      <c r="I26" s="929"/>
      <c r="J26" s="929"/>
      <c r="AC26" s="690"/>
      <c r="AD26" s="691"/>
      <c r="AE26" s="691"/>
    </row>
    <row r="27" spans="1:31" x14ac:dyDescent="0.2">
      <c r="A27" s="961" t="s">
        <v>22</v>
      </c>
      <c r="B27" s="962">
        <v>9.85963012656043E-2</v>
      </c>
      <c r="C27" s="962">
        <v>0.13876221498371299</v>
      </c>
      <c r="D27" s="962">
        <v>8.2568807339449601E-2</v>
      </c>
      <c r="E27" s="962">
        <v>0.11483033400343901</v>
      </c>
      <c r="F27" s="963">
        <v>4.29187741743529E-2</v>
      </c>
      <c r="G27" s="929"/>
      <c r="H27" s="945"/>
      <c r="I27" s="929"/>
      <c r="J27" s="929"/>
      <c r="AC27" s="690"/>
      <c r="AD27" s="691"/>
      <c r="AE27" s="691"/>
    </row>
    <row r="28" spans="1:31" x14ac:dyDescent="0.2">
      <c r="A28" s="964" t="s">
        <v>24</v>
      </c>
      <c r="B28" s="962">
        <v>8.3147762810450401E-2</v>
      </c>
      <c r="C28" s="962">
        <v>0.109270575227791</v>
      </c>
      <c r="D28" s="962">
        <v>7.6478417950180705E-2</v>
      </c>
      <c r="E28" s="962">
        <v>8.8172512492116606E-2</v>
      </c>
      <c r="F28" s="963">
        <v>4.8689475919039597E-2</v>
      </c>
      <c r="G28" s="929"/>
      <c r="H28" s="945"/>
      <c r="I28" s="929"/>
      <c r="J28" s="929"/>
    </row>
    <row r="29" spans="1:31" x14ac:dyDescent="0.2">
      <c r="A29" s="964" t="s">
        <v>25</v>
      </c>
      <c r="B29" s="962">
        <v>8.2820046301613298E-2</v>
      </c>
      <c r="C29" s="962">
        <v>9.9176833749816298E-2</v>
      </c>
      <c r="D29" s="962">
        <v>7.8309940674287398E-2</v>
      </c>
      <c r="E29" s="962">
        <v>0.104642555901744</v>
      </c>
      <c r="F29" s="963">
        <v>5.0153671475833501E-2</v>
      </c>
      <c r="G29" s="929"/>
      <c r="H29" s="945"/>
      <c r="I29" s="929"/>
      <c r="J29" s="929"/>
    </row>
    <row r="30" spans="1:31" x14ac:dyDescent="0.2">
      <c r="A30" s="964" t="s">
        <v>26</v>
      </c>
      <c r="B30" s="962">
        <v>8.5964656408760498E-2</v>
      </c>
      <c r="C30" s="962">
        <v>8.7843356561026001E-2</v>
      </c>
      <c r="D30" s="962">
        <v>7.9640296226636903E-2</v>
      </c>
      <c r="E30" s="962">
        <v>0.100491591203105</v>
      </c>
      <c r="F30" s="963">
        <v>7.7246857955892798E-2</v>
      </c>
      <c r="G30" s="929"/>
      <c r="H30" s="945"/>
      <c r="I30" s="929"/>
      <c r="J30" s="929"/>
    </row>
    <row r="31" spans="1:31" x14ac:dyDescent="0.2">
      <c r="A31" s="965" t="s">
        <v>27</v>
      </c>
      <c r="B31" s="966">
        <v>9.41649420928828E-2</v>
      </c>
      <c r="C31" s="966">
        <v>7.8440048519617597E-2</v>
      </c>
      <c r="D31" s="966">
        <v>8.0217969839057199E-2</v>
      </c>
      <c r="E31" s="966">
        <v>9.4348372137957701E-2</v>
      </c>
      <c r="F31" s="967">
        <v>0.119911559284209</v>
      </c>
      <c r="G31" s="929"/>
      <c r="H31" s="945"/>
      <c r="I31" s="929"/>
      <c r="J31" s="929"/>
    </row>
    <row r="32" spans="1:31" x14ac:dyDescent="0.2">
      <c r="A32" s="945"/>
      <c r="B32" s="945"/>
      <c r="C32" s="945"/>
      <c r="D32" s="945"/>
      <c r="E32" s="945"/>
      <c r="F32" s="945"/>
      <c r="G32" s="929"/>
      <c r="H32" s="945"/>
      <c r="I32" s="929"/>
      <c r="J32" s="929"/>
    </row>
    <row r="33" spans="1:10" x14ac:dyDescent="0.2">
      <c r="A33" s="945"/>
      <c r="B33" s="945"/>
      <c r="C33" s="945"/>
      <c r="D33" s="945"/>
      <c r="E33" s="945"/>
      <c r="F33" s="945"/>
      <c r="G33" s="929"/>
      <c r="H33" s="945"/>
      <c r="I33" s="929"/>
      <c r="J33" s="929"/>
    </row>
    <row r="41" spans="1:10" x14ac:dyDescent="0.2">
      <c r="H41" s="694"/>
    </row>
    <row r="43" spans="1:10" ht="15.75" x14ac:dyDescent="0.25">
      <c r="A43" s="683" t="s">
        <v>481</v>
      </c>
      <c r="H43" s="703" t="s">
        <v>484</v>
      </c>
    </row>
    <row r="44" spans="1:10" x14ac:dyDescent="0.2">
      <c r="A44" s="679" t="s">
        <v>9</v>
      </c>
      <c r="B44" s="679"/>
      <c r="C44" s="679"/>
      <c r="D44" s="679"/>
      <c r="E44" s="679"/>
      <c r="F44" s="679"/>
      <c r="H44" s="704"/>
    </row>
    <row r="45" spans="1:10" x14ac:dyDescent="0.2">
      <c r="A45" s="684" t="s">
        <v>17</v>
      </c>
      <c r="B45" s="685" t="s">
        <v>483</v>
      </c>
      <c r="C45" s="685" t="s">
        <v>28</v>
      </c>
      <c r="D45" s="685" t="s">
        <v>29</v>
      </c>
      <c r="E45" s="685" t="s">
        <v>30</v>
      </c>
      <c r="F45" s="686" t="s">
        <v>23</v>
      </c>
    </row>
    <row r="46" spans="1:10" x14ac:dyDescent="0.2">
      <c r="A46" s="696" t="s">
        <v>22</v>
      </c>
      <c r="B46" s="697">
        <v>0.17871432381968524</v>
      </c>
      <c r="C46" s="697">
        <v>0.22097330438114701</v>
      </c>
      <c r="D46" s="697">
        <v>0.15975820379965458</v>
      </c>
      <c r="E46" s="697">
        <v>0.2339598185353208</v>
      </c>
      <c r="F46" s="698">
        <v>0.11271975180972078</v>
      </c>
    </row>
    <row r="47" spans="1:10" x14ac:dyDescent="0.2">
      <c r="A47" s="699" t="s">
        <v>24</v>
      </c>
      <c r="B47" s="697">
        <v>0.15738560608209695</v>
      </c>
      <c r="C47" s="697">
        <v>0.17878313006745247</v>
      </c>
      <c r="D47" s="697">
        <v>0.1580948121645796</v>
      </c>
      <c r="E47" s="697">
        <v>0.20905459387483355</v>
      </c>
      <c r="F47" s="698">
        <v>0.10995170748533978</v>
      </c>
    </row>
    <row r="48" spans="1:10" x14ac:dyDescent="0.2">
      <c r="A48" s="699" t="s">
        <v>25</v>
      </c>
      <c r="B48" s="697">
        <v>0.17335192963217302</v>
      </c>
      <c r="C48" s="697">
        <v>0.21251608550617809</v>
      </c>
      <c r="D48" s="697">
        <v>0.14494584559446594</v>
      </c>
      <c r="E48" s="697">
        <v>0.20794366664822089</v>
      </c>
      <c r="F48" s="698">
        <v>0.11933053764249164</v>
      </c>
    </row>
    <row r="49" spans="1:8" x14ac:dyDescent="0.2">
      <c r="A49" s="699" t="s">
        <v>26</v>
      </c>
      <c r="B49" s="697">
        <v>0.177810407325521</v>
      </c>
      <c r="C49" s="697">
        <v>0.19579054272931801</v>
      </c>
      <c r="D49" s="697">
        <v>0.155007395066556</v>
      </c>
      <c r="E49" s="697">
        <v>0.21182626146788999</v>
      </c>
      <c r="F49" s="698">
        <v>0.14865125568833101</v>
      </c>
    </row>
    <row r="50" spans="1:8" x14ac:dyDescent="0.2">
      <c r="A50" s="700" t="s">
        <v>27</v>
      </c>
      <c r="B50" s="701">
        <v>0.192447401007488</v>
      </c>
      <c r="C50" s="701">
        <v>0.182802922159711</v>
      </c>
      <c r="D50" s="701">
        <v>0.15009667243309199</v>
      </c>
      <c r="E50" s="701">
        <v>0.20576783652426101</v>
      </c>
      <c r="F50" s="702">
        <v>0.21362759064381201</v>
      </c>
    </row>
    <row r="59" spans="1:8" ht="15.75" x14ac:dyDescent="0.25">
      <c r="F59" s="705"/>
    </row>
    <row r="62" spans="1:8" ht="15.75" x14ac:dyDescent="0.25">
      <c r="A62" s="683" t="s">
        <v>485</v>
      </c>
      <c r="H62" s="683" t="s">
        <v>486</v>
      </c>
    </row>
    <row r="63" spans="1:8" x14ac:dyDescent="0.2">
      <c r="A63" s="679" t="s">
        <v>9</v>
      </c>
      <c r="B63" s="679"/>
      <c r="C63" s="679"/>
      <c r="D63" s="679"/>
      <c r="E63" s="679"/>
      <c r="H63" s="706"/>
    </row>
    <row r="64" spans="1:8" x14ac:dyDescent="0.2">
      <c r="A64" s="696" t="s">
        <v>17</v>
      </c>
      <c r="B64" s="707" t="s">
        <v>28</v>
      </c>
      <c r="C64" s="707" t="s">
        <v>29</v>
      </c>
      <c r="D64" s="707" t="s">
        <v>30</v>
      </c>
      <c r="E64" s="708" t="s">
        <v>23</v>
      </c>
      <c r="G64" s="709"/>
    </row>
    <row r="65" spans="1:7" x14ac:dyDescent="0.2">
      <c r="A65" s="710" t="s">
        <v>22</v>
      </c>
      <c r="B65" s="711">
        <v>6.0697777763781993</v>
      </c>
      <c r="C65" s="711">
        <v>6.0830135217729975</v>
      </c>
      <c r="D65" s="711">
        <v>4.5674328841294987</v>
      </c>
      <c r="E65" s="712">
        <v>5.6539152379747009</v>
      </c>
      <c r="G65" s="709"/>
    </row>
    <row r="66" spans="1:7" x14ac:dyDescent="0.2">
      <c r="A66" s="713" t="s">
        <v>24</v>
      </c>
      <c r="B66" s="714">
        <v>5.9877363842532993</v>
      </c>
      <c r="C66" s="714">
        <v>5.4336889130851986</v>
      </c>
      <c r="D66" s="714">
        <v>4.9276264442388005</v>
      </c>
      <c r="E66" s="715">
        <v>4.7762677224346</v>
      </c>
      <c r="G66" s="709"/>
    </row>
    <row r="67" spans="1:7" x14ac:dyDescent="0.2">
      <c r="A67" s="716" t="s">
        <v>25</v>
      </c>
      <c r="B67" s="717">
        <v>5.2300837157038984</v>
      </c>
      <c r="C67" s="717">
        <v>4.6246045462420966</v>
      </c>
      <c r="D67" s="717">
        <v>3.4184839168143988</v>
      </c>
      <c r="E67" s="718">
        <v>5.4179772752822011</v>
      </c>
    </row>
    <row r="68" spans="1:7" x14ac:dyDescent="0.2">
      <c r="A68" s="716" t="s">
        <v>26</v>
      </c>
      <c r="B68" s="717">
        <v>4.7718216258726009</v>
      </c>
      <c r="C68" s="717">
        <v>3.4662830976628989</v>
      </c>
      <c r="D68" s="717">
        <v>3.5806949333087985</v>
      </c>
      <c r="E68" s="718">
        <v>2.5022445284399026</v>
      </c>
    </row>
    <row r="69" spans="1:7" x14ac:dyDescent="0.2">
      <c r="A69" s="719" t="s">
        <v>27</v>
      </c>
      <c r="B69" s="720">
        <v>6.6784489563663989</v>
      </c>
      <c r="C69" s="720">
        <v>3.8366026390368972</v>
      </c>
      <c r="D69" s="720">
        <v>3.7923881346314019</v>
      </c>
      <c r="E69" s="721">
        <v>2.9887512950387993</v>
      </c>
    </row>
    <row r="70" spans="1:7" ht="15.75" x14ac:dyDescent="0.25">
      <c r="A70" s="722"/>
      <c r="B70" s="723"/>
      <c r="C70" s="723"/>
      <c r="D70" s="723"/>
      <c r="E70" s="723"/>
    </row>
    <row r="71" spans="1:7" ht="15.75" x14ac:dyDescent="0.25">
      <c r="A71" s="722"/>
      <c r="B71" s="723"/>
      <c r="C71" s="723"/>
      <c r="D71" s="723"/>
      <c r="E71" s="723"/>
    </row>
    <row r="72" spans="1:7" ht="15.75" x14ac:dyDescent="0.25">
      <c r="A72" s="722"/>
      <c r="B72" s="723"/>
      <c r="C72" s="723"/>
      <c r="D72" s="723"/>
      <c r="E72" s="723"/>
    </row>
    <row r="73" spans="1:7" ht="15.75" x14ac:dyDescent="0.25">
      <c r="A73" s="722"/>
      <c r="B73" s="723"/>
      <c r="C73" s="723"/>
      <c r="D73" s="723"/>
      <c r="E73" s="723"/>
    </row>
    <row r="74" spans="1:7" ht="15.75" x14ac:dyDescent="0.25">
      <c r="A74" s="722"/>
      <c r="B74" s="723"/>
      <c r="C74" s="723"/>
      <c r="D74" s="723"/>
      <c r="E74" s="723"/>
    </row>
    <row r="75" spans="1:7" x14ac:dyDescent="0.2">
      <c r="A75" s="722"/>
      <c r="B75" s="717"/>
      <c r="C75" s="717"/>
      <c r="D75" s="717"/>
      <c r="E75" s="717"/>
    </row>
    <row r="76" spans="1:7" x14ac:dyDescent="0.2">
      <c r="A76" s="722"/>
      <c r="B76" s="717"/>
      <c r="C76" s="717"/>
      <c r="D76" s="717"/>
      <c r="E76" s="717"/>
    </row>
    <row r="77" spans="1:7" x14ac:dyDescent="0.2">
      <c r="A77" s="722"/>
      <c r="B77" s="717"/>
      <c r="C77" s="717"/>
      <c r="D77" s="717"/>
      <c r="E77" s="717"/>
    </row>
    <row r="78" spans="1:7" x14ac:dyDescent="0.2">
      <c r="A78" s="722"/>
      <c r="B78" s="717"/>
      <c r="C78" s="717"/>
      <c r="D78" s="717"/>
      <c r="E78" s="717"/>
    </row>
    <row r="79" spans="1:7" x14ac:dyDescent="0.2">
      <c r="A79" s="722"/>
      <c r="B79" s="717"/>
      <c r="C79" s="717"/>
      <c r="D79" s="717"/>
      <c r="E79" s="717"/>
    </row>
    <row r="80" spans="1:7" x14ac:dyDescent="0.2">
      <c r="A80" s="722"/>
      <c r="B80" s="717"/>
      <c r="C80" s="717"/>
      <c r="D80" s="717"/>
      <c r="E80" s="717"/>
    </row>
    <row r="81" spans="1:8" ht="15.75" x14ac:dyDescent="0.25">
      <c r="A81" s="683" t="s">
        <v>487</v>
      </c>
      <c r="B81" s="724"/>
      <c r="C81" s="724"/>
      <c r="D81" s="724"/>
      <c r="E81" s="724"/>
      <c r="H81" s="683" t="s">
        <v>743</v>
      </c>
    </row>
    <row r="82" spans="1:8" x14ac:dyDescent="0.2">
      <c r="A82" s="679" t="s">
        <v>9</v>
      </c>
      <c r="B82" s="679"/>
      <c r="C82" s="679"/>
      <c r="D82" s="679"/>
      <c r="E82" s="679"/>
      <c r="F82" s="679"/>
      <c r="H82" s="706"/>
    </row>
    <row r="83" spans="1:8" x14ac:dyDescent="0.2">
      <c r="A83" s="695" t="s">
        <v>17</v>
      </c>
      <c r="B83" s="685" t="s">
        <v>28</v>
      </c>
      <c r="C83" s="685" t="s">
        <v>29</v>
      </c>
      <c r="D83" s="685" t="s">
        <v>30</v>
      </c>
      <c r="E83" s="686" t="s">
        <v>23</v>
      </c>
      <c r="G83" s="725"/>
    </row>
    <row r="84" spans="1:8" x14ac:dyDescent="0.2">
      <c r="A84" s="679" t="s">
        <v>488</v>
      </c>
      <c r="B84" s="714">
        <v>90.925423958969105</v>
      </c>
      <c r="C84" s="714">
        <v>80.797309966312596</v>
      </c>
      <c r="D84" s="714">
        <v>82.999375999973793</v>
      </c>
      <c r="E84" s="712">
        <v>41.8586802608095</v>
      </c>
      <c r="G84" s="726"/>
    </row>
    <row r="85" spans="1:8" x14ac:dyDescent="0.2">
      <c r="A85" s="679" t="s">
        <v>489</v>
      </c>
      <c r="B85" s="714">
        <v>90.025162376400203</v>
      </c>
      <c r="C85" s="714">
        <v>79.775035642759704</v>
      </c>
      <c r="D85" s="714">
        <v>89.435109171678207</v>
      </c>
      <c r="E85" s="715">
        <v>40.766137597718</v>
      </c>
      <c r="G85" s="709"/>
    </row>
    <row r="86" spans="1:8" x14ac:dyDescent="0.2">
      <c r="A86" s="679" t="s">
        <v>490</v>
      </c>
      <c r="B86" s="714">
        <v>101.13386806661499</v>
      </c>
      <c r="C86" s="714">
        <v>90.232149894724003</v>
      </c>
      <c r="D86" s="714">
        <v>95.093084033478206</v>
      </c>
      <c r="E86" s="715">
        <v>42.916169187423797</v>
      </c>
      <c r="G86" s="709"/>
    </row>
    <row r="87" spans="1:8" x14ac:dyDescent="0.2">
      <c r="A87" s="727" t="s">
        <v>27</v>
      </c>
      <c r="B87" s="728">
        <v>104.994890335918</v>
      </c>
      <c r="C87" s="728">
        <v>86.139109132027201</v>
      </c>
      <c r="D87" s="728">
        <v>101.60942640480199</v>
      </c>
      <c r="E87" s="729">
        <v>48.604739266405197</v>
      </c>
      <c r="G87" s="709"/>
    </row>
    <row r="96" spans="1:8" ht="15.75" x14ac:dyDescent="0.25">
      <c r="D96"/>
      <c r="E96"/>
      <c r="F96"/>
    </row>
    <row r="97" spans="1:8" ht="15.75" x14ac:dyDescent="0.25">
      <c r="D97"/>
      <c r="E97"/>
      <c r="F97"/>
    </row>
    <row r="98" spans="1:8" ht="15.75" x14ac:dyDescent="0.25">
      <c r="D98"/>
      <c r="E98"/>
      <c r="F98"/>
    </row>
    <row r="99" spans="1:8" ht="15.75" x14ac:dyDescent="0.25">
      <c r="D99"/>
      <c r="E99"/>
      <c r="F99"/>
    </row>
    <row r="100" spans="1:8" ht="15.75" x14ac:dyDescent="0.25">
      <c r="A100" s="683" t="s">
        <v>491</v>
      </c>
      <c r="D100"/>
      <c r="E100"/>
      <c r="F100"/>
      <c r="H100" s="683" t="s">
        <v>492</v>
      </c>
    </row>
    <row r="101" spans="1:8" ht="15.75" x14ac:dyDescent="0.25">
      <c r="A101" s="679" t="s">
        <v>33</v>
      </c>
      <c r="B101" s="679"/>
      <c r="C101" s="679"/>
      <c r="D101"/>
      <c r="E101"/>
      <c r="F101"/>
      <c r="H101" s="683"/>
    </row>
    <row r="102" spans="1:8" ht="15.75" x14ac:dyDescent="0.25">
      <c r="A102" s="730" t="s">
        <v>478</v>
      </c>
      <c r="B102" s="707" t="s">
        <v>493</v>
      </c>
      <c r="C102" s="708" t="s">
        <v>494</v>
      </c>
      <c r="D102"/>
      <c r="E102"/>
      <c r="F102"/>
    </row>
    <row r="103" spans="1:8" ht="15.75" x14ac:dyDescent="0.25">
      <c r="A103" s="731" t="s">
        <v>495</v>
      </c>
      <c r="B103" s="732">
        <v>40.603248293406303</v>
      </c>
      <c r="C103" s="733">
        <v>52.131443478710402</v>
      </c>
      <c r="D103"/>
      <c r="E103"/>
      <c r="F103"/>
    </row>
    <row r="104" spans="1:8" ht="15.75" x14ac:dyDescent="0.25">
      <c r="A104" s="734" t="s">
        <v>496</v>
      </c>
      <c r="B104" s="735">
        <v>27.321274770677999</v>
      </c>
      <c r="C104" s="736">
        <v>29.330976321821399</v>
      </c>
      <c r="D104"/>
      <c r="E104"/>
      <c r="F104"/>
    </row>
    <row r="105" spans="1:8" ht="15.75" x14ac:dyDescent="0.25">
      <c r="A105" s="734" t="s">
        <v>497</v>
      </c>
      <c r="B105" s="735">
        <v>25.504550949117199</v>
      </c>
      <c r="C105" s="736">
        <v>27.677703975413799</v>
      </c>
      <c r="D105"/>
      <c r="E105"/>
      <c r="F105"/>
    </row>
    <row r="106" spans="1:8" ht="15.75" x14ac:dyDescent="0.25">
      <c r="A106" s="734" t="s">
        <v>498</v>
      </c>
      <c r="B106" s="735">
        <v>24.853740339274601</v>
      </c>
      <c r="C106" s="736">
        <v>26.972456889171202</v>
      </c>
      <c r="D106"/>
      <c r="E106"/>
      <c r="F106"/>
    </row>
    <row r="107" spans="1:8" ht="15.75" x14ac:dyDescent="0.25">
      <c r="A107" s="734" t="s">
        <v>499</v>
      </c>
      <c r="B107" s="735">
        <v>24.526700094740299</v>
      </c>
      <c r="C107" s="736">
        <v>26.717542593703399</v>
      </c>
      <c r="D107"/>
      <c r="E107"/>
      <c r="F107"/>
    </row>
    <row r="108" spans="1:8" ht="15.75" x14ac:dyDescent="0.25">
      <c r="A108" s="737" t="s">
        <v>500</v>
      </c>
      <c r="B108" s="738">
        <v>24.344488680016202</v>
      </c>
      <c r="C108" s="739">
        <v>26.5330260644544</v>
      </c>
      <c r="D108"/>
      <c r="E108"/>
      <c r="F108"/>
    </row>
    <row r="109" spans="1:8" ht="15.75" x14ac:dyDescent="0.25">
      <c r="A109" s="740"/>
      <c r="B109" s="741"/>
      <c r="C109" s="741"/>
      <c r="D109"/>
      <c r="E109"/>
      <c r="F109"/>
    </row>
    <row r="110" spans="1:8" ht="15.75" x14ac:dyDescent="0.25">
      <c r="A110" s="740"/>
      <c r="B110" s="741"/>
      <c r="C110" s="741"/>
      <c r="D110"/>
      <c r="E110"/>
      <c r="F110"/>
    </row>
    <row r="111" spans="1:8" ht="15.75" x14ac:dyDescent="0.25">
      <c r="A111" s="740"/>
      <c r="B111" s="741"/>
      <c r="C111" s="741"/>
      <c r="D111"/>
      <c r="E111"/>
      <c r="F111"/>
    </row>
    <row r="112" spans="1:8" x14ac:dyDescent="0.2">
      <c r="A112" s="740"/>
      <c r="B112" s="741"/>
      <c r="C112" s="741"/>
    </row>
    <row r="113" spans="1:8" x14ac:dyDescent="0.2">
      <c r="A113" s="740"/>
      <c r="B113" s="741"/>
      <c r="C113" s="741"/>
    </row>
    <row r="114" spans="1:8" x14ac:dyDescent="0.2">
      <c r="A114" s="740"/>
      <c r="B114" s="741"/>
      <c r="C114" s="741"/>
    </row>
    <row r="115" spans="1:8" x14ac:dyDescent="0.2">
      <c r="A115" s="740"/>
      <c r="B115" s="741"/>
      <c r="C115" s="741"/>
    </row>
    <row r="116" spans="1:8" x14ac:dyDescent="0.2">
      <c r="A116" s="740"/>
      <c r="B116" s="741"/>
      <c r="C116" s="741"/>
    </row>
    <row r="117" spans="1:8" x14ac:dyDescent="0.2">
      <c r="A117" s="740"/>
      <c r="B117" s="741"/>
      <c r="C117" s="741"/>
    </row>
    <row r="118" spans="1:8" x14ac:dyDescent="0.2">
      <c r="A118" s="740"/>
      <c r="B118" s="741"/>
      <c r="C118" s="741"/>
    </row>
    <row r="119" spans="1:8" ht="15.75" x14ac:dyDescent="0.25">
      <c r="A119" s="683" t="s">
        <v>501</v>
      </c>
      <c r="H119" s="683" t="s">
        <v>502</v>
      </c>
    </row>
    <row r="120" spans="1:8" x14ac:dyDescent="0.2">
      <c r="A120" s="679" t="s">
        <v>9</v>
      </c>
      <c r="B120" s="679"/>
      <c r="C120" s="679"/>
      <c r="D120" s="679"/>
      <c r="E120" s="679"/>
      <c r="F120" s="679"/>
    </row>
    <row r="121" spans="1:8" x14ac:dyDescent="0.2">
      <c r="A121" s="742" t="s">
        <v>17</v>
      </c>
      <c r="B121" s="685" t="s">
        <v>31</v>
      </c>
      <c r="C121" s="685" t="s">
        <v>28</v>
      </c>
      <c r="D121" s="685" t="s">
        <v>29</v>
      </c>
      <c r="E121" s="685" t="s">
        <v>30</v>
      </c>
      <c r="F121" s="686" t="s">
        <v>23</v>
      </c>
    </row>
    <row r="122" spans="1:8" x14ac:dyDescent="0.2">
      <c r="A122" s="743" t="s">
        <v>121</v>
      </c>
      <c r="B122" s="741">
        <v>0.12273798969508835</v>
      </c>
      <c r="C122" s="688">
        <v>0.1597202371526871</v>
      </c>
      <c r="D122" s="688">
        <v>8.240599552282386E-3</v>
      </c>
      <c r="E122" s="688">
        <v>1.033898387860851E-2</v>
      </c>
      <c r="F122" s="744">
        <v>0.17340385841710171</v>
      </c>
    </row>
    <row r="123" spans="1:8" x14ac:dyDescent="0.2">
      <c r="A123" s="743" t="s">
        <v>122</v>
      </c>
      <c r="B123" s="741">
        <v>0.12292650915658697</v>
      </c>
      <c r="C123" s="688">
        <v>0.15899829044032712</v>
      </c>
      <c r="D123" s="688">
        <v>2.8233131251231097E-2</v>
      </c>
      <c r="E123" s="688">
        <v>7.9179343162493181E-3</v>
      </c>
      <c r="F123" s="689">
        <v>0.17125603222664981</v>
      </c>
    </row>
    <row r="124" spans="1:8" x14ac:dyDescent="0.2">
      <c r="A124" s="745" t="s">
        <v>123</v>
      </c>
      <c r="B124" s="692">
        <v>0.15764974091032505</v>
      </c>
      <c r="C124" s="692">
        <v>0.18228675269369848</v>
      </c>
      <c r="D124" s="692">
        <v>0.13375593333434435</v>
      </c>
      <c r="E124" s="692">
        <v>5.6944444444444443E-2</v>
      </c>
      <c r="F124" s="693">
        <v>0.1860563459926193</v>
      </c>
    </row>
    <row r="125" spans="1:8" ht="15.75" x14ac:dyDescent="0.25">
      <c r="B125" s="746"/>
      <c r="C125" s="747"/>
      <c r="D125" s="747"/>
      <c r="E125" s="747"/>
      <c r="F125" s="747"/>
    </row>
    <row r="126" spans="1:8" ht="15.75" x14ac:dyDescent="0.25">
      <c r="B126" s="687"/>
      <c r="C126" s="683"/>
    </row>
    <row r="127" spans="1:8" ht="15.75" x14ac:dyDescent="0.25">
      <c r="B127" s="687"/>
    </row>
    <row r="128" spans="1:8" ht="15.75" x14ac:dyDescent="0.25">
      <c r="B128" s="687"/>
    </row>
    <row r="129" spans="1:8" ht="15.75" x14ac:dyDescent="0.25">
      <c r="B129" s="748"/>
    </row>
    <row r="130" spans="1:8" ht="15.75" x14ac:dyDescent="0.25">
      <c r="B130" s="687"/>
      <c r="C130" s="683"/>
    </row>
    <row r="131" spans="1:8" ht="15.75" x14ac:dyDescent="0.25">
      <c r="B131" s="687"/>
    </row>
    <row r="132" spans="1:8" ht="15.75" x14ac:dyDescent="0.25">
      <c r="B132" s="687"/>
    </row>
    <row r="133" spans="1:8" ht="15.75" x14ac:dyDescent="0.25">
      <c r="B133" s="748"/>
    </row>
    <row r="134" spans="1:8" ht="15.75" x14ac:dyDescent="0.25">
      <c r="B134" s="687"/>
      <c r="C134" s="683"/>
    </row>
    <row r="135" spans="1:8" ht="15.75" x14ac:dyDescent="0.25">
      <c r="B135" s="687"/>
    </row>
    <row r="136" spans="1:8" ht="15.75" x14ac:dyDescent="0.25">
      <c r="B136" s="687"/>
    </row>
    <row r="137" spans="1:8" ht="15.75" x14ac:dyDescent="0.25">
      <c r="A137" s="683" t="s">
        <v>503</v>
      </c>
      <c r="B137" s="749"/>
      <c r="H137" s="683" t="s">
        <v>504</v>
      </c>
    </row>
    <row r="138" spans="1:8" ht="15.75" x14ac:dyDescent="0.25">
      <c r="A138" s="679" t="s">
        <v>29</v>
      </c>
      <c r="B138" s="748"/>
      <c r="C138" s="679"/>
      <c r="H138" s="706"/>
    </row>
    <row r="139" spans="1:8" ht="42.75" x14ac:dyDescent="0.2">
      <c r="A139" s="730" t="s">
        <v>17</v>
      </c>
      <c r="B139" s="750" t="s">
        <v>505</v>
      </c>
      <c r="C139" s="751" t="s">
        <v>506</v>
      </c>
    </row>
    <row r="140" spans="1:8" x14ac:dyDescent="0.2">
      <c r="A140" s="752" t="s">
        <v>26</v>
      </c>
      <c r="B140" s="753">
        <v>3.4618433802155207E-2</v>
      </c>
      <c r="C140" s="754">
        <v>5.3146196083037264E-2</v>
      </c>
    </row>
    <row r="141" spans="1:8" x14ac:dyDescent="0.2">
      <c r="A141" s="755" t="s">
        <v>488</v>
      </c>
      <c r="B141" s="756">
        <v>3.9006658928462334E-2</v>
      </c>
      <c r="C141" s="757">
        <v>8.0029323721669002E-2</v>
      </c>
    </row>
    <row r="142" spans="1:8" x14ac:dyDescent="0.2">
      <c r="A142" s="755" t="s">
        <v>489</v>
      </c>
      <c r="B142" s="756">
        <v>4.4744579198823964E-2</v>
      </c>
      <c r="C142" s="757">
        <v>0.10700722773490139</v>
      </c>
    </row>
    <row r="143" spans="1:8" x14ac:dyDescent="0.2">
      <c r="A143" s="755" t="s">
        <v>490</v>
      </c>
      <c r="B143" s="756">
        <v>5.0932634499768766E-2</v>
      </c>
      <c r="C143" s="757">
        <v>0.12782488053029134</v>
      </c>
    </row>
    <row r="144" spans="1:8" x14ac:dyDescent="0.2">
      <c r="A144" s="758" t="s">
        <v>27</v>
      </c>
      <c r="B144" s="759">
        <v>6.4219021997151446E-2</v>
      </c>
      <c r="C144" s="760">
        <v>0.13299572717202088</v>
      </c>
    </row>
    <row r="155" spans="1:22" ht="15.75" x14ac:dyDescent="0.25">
      <c r="A155" s="683" t="s">
        <v>507</v>
      </c>
      <c r="H155" s="683" t="s">
        <v>508</v>
      </c>
      <c r="V155" s="8"/>
    </row>
    <row r="156" spans="1:22" x14ac:dyDescent="0.2">
      <c r="A156" s="679" t="s">
        <v>30</v>
      </c>
      <c r="B156" s="679"/>
      <c r="H156" s="694"/>
    </row>
    <row r="157" spans="1:22" x14ac:dyDescent="0.2">
      <c r="A157" s="742" t="s">
        <v>17</v>
      </c>
      <c r="B157" s="761" t="s">
        <v>509</v>
      </c>
    </row>
    <row r="158" spans="1:22" x14ac:dyDescent="0.2">
      <c r="A158" s="762" t="s">
        <v>26</v>
      </c>
      <c r="B158" s="754">
        <v>2.0694523354509924E-2</v>
      </c>
    </row>
    <row r="159" spans="1:22" x14ac:dyDescent="0.2">
      <c r="A159" s="763" t="s">
        <v>488</v>
      </c>
      <c r="B159" s="757">
        <v>3.8683993089461431E-2</v>
      </c>
    </row>
    <row r="160" spans="1:22" x14ac:dyDescent="0.2">
      <c r="A160" s="763" t="s">
        <v>489</v>
      </c>
      <c r="B160" s="757">
        <v>7.0974635847252679E-2</v>
      </c>
    </row>
    <row r="161" spans="1:8" x14ac:dyDescent="0.2">
      <c r="A161" s="763" t="s">
        <v>490</v>
      </c>
      <c r="B161" s="757">
        <v>9.3943353445294184E-2</v>
      </c>
    </row>
    <row r="162" spans="1:8" x14ac:dyDescent="0.2">
      <c r="A162" s="764" t="s">
        <v>27</v>
      </c>
      <c r="B162" s="760">
        <v>0.11036053423917239</v>
      </c>
    </row>
    <row r="174" spans="1:8" ht="15.75" x14ac:dyDescent="0.25">
      <c r="A174" s="683" t="s">
        <v>510</v>
      </c>
      <c r="H174" s="683" t="s">
        <v>511</v>
      </c>
    </row>
    <row r="175" spans="1:8" x14ac:dyDescent="0.2">
      <c r="A175" s="679" t="s">
        <v>33</v>
      </c>
      <c r="B175" s="679"/>
      <c r="C175" s="679"/>
      <c r="D175" s="679"/>
      <c r="E175" s="679"/>
      <c r="F175" s="679"/>
      <c r="H175" s="765"/>
    </row>
    <row r="176" spans="1:8" s="769" customFormat="1" ht="42.75" x14ac:dyDescent="0.25">
      <c r="A176" s="766" t="s">
        <v>512</v>
      </c>
      <c r="B176" s="767" t="s">
        <v>509</v>
      </c>
      <c r="C176" s="767" t="s">
        <v>513</v>
      </c>
      <c r="D176" s="767" t="s">
        <v>514</v>
      </c>
      <c r="E176" s="767" t="s">
        <v>505</v>
      </c>
      <c r="F176" s="768" t="s">
        <v>506</v>
      </c>
      <c r="H176" s="770"/>
    </row>
    <row r="177" spans="1:6" x14ac:dyDescent="0.2">
      <c r="A177" s="771" t="s">
        <v>515</v>
      </c>
      <c r="B177" s="772">
        <v>26.261698200602702</v>
      </c>
      <c r="C177" s="772">
        <v>35.641526042702402</v>
      </c>
      <c r="D177" s="772">
        <v>38.419678328708798</v>
      </c>
      <c r="E177" s="772">
        <v>36.725415169818497</v>
      </c>
      <c r="F177" s="773">
        <v>30.0011262299689</v>
      </c>
    </row>
    <row r="178" spans="1:6" x14ac:dyDescent="0.2">
      <c r="A178" s="771" t="s">
        <v>516</v>
      </c>
      <c r="B178" s="772">
        <v>17.5292963308864</v>
      </c>
      <c r="C178" s="772">
        <v>27.271074122898501</v>
      </c>
      <c r="D178" s="772">
        <v>31.9675841179901</v>
      </c>
      <c r="E178" s="772">
        <v>27.446057047446502</v>
      </c>
      <c r="F178" s="774">
        <v>27.422916365205602</v>
      </c>
    </row>
    <row r="179" spans="1:6" x14ac:dyDescent="0.2">
      <c r="A179" s="771" t="s">
        <v>517</v>
      </c>
      <c r="B179" s="772">
        <v>19.356874246602601</v>
      </c>
      <c r="C179" s="772">
        <v>25.0678058219662</v>
      </c>
      <c r="D179" s="772">
        <v>29.147244326373201</v>
      </c>
      <c r="E179" s="772">
        <v>24.363080204684501</v>
      </c>
      <c r="F179" s="774">
        <v>26.1575562286836</v>
      </c>
    </row>
    <row r="180" spans="1:6" x14ac:dyDescent="0.2">
      <c r="A180" s="771" t="s">
        <v>518</v>
      </c>
      <c r="B180" s="772">
        <v>18.4354530692917</v>
      </c>
      <c r="C180" s="772">
        <v>23.854517200973898</v>
      </c>
      <c r="D180" s="772">
        <v>27.4405027501296</v>
      </c>
      <c r="E180" s="772">
        <v>23.665222724047599</v>
      </c>
      <c r="F180" s="774">
        <v>25.134669755069702</v>
      </c>
    </row>
    <row r="181" spans="1:6" x14ac:dyDescent="0.2">
      <c r="A181" s="771" t="s">
        <v>519</v>
      </c>
      <c r="B181" s="772">
        <v>17.9054640444058</v>
      </c>
      <c r="C181" s="772">
        <v>22.974261330283898</v>
      </c>
      <c r="D181" s="772">
        <v>26.369284434456599</v>
      </c>
      <c r="E181" s="772">
        <v>22.351761897811102</v>
      </c>
      <c r="F181" s="774">
        <v>24.7754261386625</v>
      </c>
    </row>
    <row r="182" spans="1:6" x14ac:dyDescent="0.2">
      <c r="A182" s="771" t="s">
        <v>520</v>
      </c>
      <c r="B182" s="772">
        <v>18.695168774106602</v>
      </c>
      <c r="C182" s="772">
        <v>22.460345720030201</v>
      </c>
      <c r="D182" s="772">
        <v>25.627789471044199</v>
      </c>
      <c r="E182" s="772">
        <v>21.965151214222502</v>
      </c>
      <c r="F182" s="774">
        <v>23.994223802298499</v>
      </c>
    </row>
    <row r="183" spans="1:6" x14ac:dyDescent="0.2">
      <c r="A183" s="771" t="s">
        <v>521</v>
      </c>
      <c r="B183" s="772">
        <v>18.796374053686801</v>
      </c>
      <c r="C183" s="772">
        <v>22.142141779797999</v>
      </c>
      <c r="D183" s="772">
        <v>25.068044318770902</v>
      </c>
      <c r="E183" s="772">
        <v>21.796679023909601</v>
      </c>
      <c r="F183" s="774">
        <v>23.308392783006799</v>
      </c>
    </row>
    <row r="184" spans="1:6" x14ac:dyDescent="0.2">
      <c r="A184" s="771" t="s">
        <v>522</v>
      </c>
      <c r="B184" s="772">
        <v>18.666497913068799</v>
      </c>
      <c r="C184" s="772">
        <v>21.605298283958099</v>
      </c>
      <c r="D184" s="772">
        <v>24.635670827904399</v>
      </c>
      <c r="E184" s="772">
        <v>21.868867331814801</v>
      </c>
      <c r="F184" s="774">
        <v>23.435586738659602</v>
      </c>
    </row>
    <row r="185" spans="1:6" x14ac:dyDescent="0.2">
      <c r="A185" s="775" t="s">
        <v>523</v>
      </c>
      <c r="B185" s="776">
        <v>18.460154032151699</v>
      </c>
      <c r="C185" s="776">
        <v>21.5444050145449</v>
      </c>
      <c r="D185" s="776">
        <v>24.096880296672499</v>
      </c>
      <c r="E185" s="776">
        <v>21.1906540465685</v>
      </c>
      <c r="F185" s="777">
        <v>22.958307357215698</v>
      </c>
    </row>
    <row r="196" spans="1:8" ht="15.75" x14ac:dyDescent="0.25">
      <c r="A196" s="683" t="s">
        <v>524</v>
      </c>
      <c r="H196" s="683" t="s">
        <v>525</v>
      </c>
    </row>
    <row r="197" spans="1:8" x14ac:dyDescent="0.2">
      <c r="A197" s="679" t="s">
        <v>33</v>
      </c>
      <c r="B197" s="679"/>
      <c r="C197" s="679"/>
      <c r="D197" s="679"/>
      <c r="E197" s="679"/>
      <c r="F197" s="679"/>
      <c r="H197" s="765"/>
    </row>
    <row r="198" spans="1:8" s="780" customFormat="1" ht="42.75" x14ac:dyDescent="0.25">
      <c r="A198" s="766" t="s">
        <v>512</v>
      </c>
      <c r="B198" s="767" t="s">
        <v>509</v>
      </c>
      <c r="C198" s="767" t="s">
        <v>513</v>
      </c>
      <c r="D198" s="767" t="s">
        <v>514</v>
      </c>
      <c r="E198" s="767" t="s">
        <v>505</v>
      </c>
      <c r="F198" s="768" t="s">
        <v>506</v>
      </c>
      <c r="G198" s="778"/>
      <c r="H198" s="779"/>
    </row>
    <row r="199" spans="1:8" x14ac:dyDescent="0.2">
      <c r="A199" s="696" t="s">
        <v>526</v>
      </c>
      <c r="B199" s="772">
        <v>43.732589344251402</v>
      </c>
      <c r="C199" s="772">
        <v>34.736811370267702</v>
      </c>
      <c r="D199" s="772">
        <v>38.4166192596537</v>
      </c>
      <c r="E199" s="772">
        <v>33.210227202231302</v>
      </c>
      <c r="F199" s="773">
        <v>38.099949290094202</v>
      </c>
    </row>
    <row r="200" spans="1:8" x14ac:dyDescent="0.2">
      <c r="A200" s="699" t="s">
        <v>527</v>
      </c>
      <c r="B200" s="772">
        <v>36.3818528327553</v>
      </c>
      <c r="C200" s="772">
        <v>29.0695833599104</v>
      </c>
      <c r="D200" s="772">
        <v>32.040965091606402</v>
      </c>
      <c r="E200" s="772">
        <v>27.597701889376001</v>
      </c>
      <c r="F200" s="774">
        <v>31.774983449795801</v>
      </c>
    </row>
    <row r="201" spans="1:8" x14ac:dyDescent="0.2">
      <c r="A201" s="699" t="s">
        <v>528</v>
      </c>
      <c r="B201" s="772">
        <v>35.235773371259199</v>
      </c>
      <c r="C201" s="772">
        <v>26.963684678169798</v>
      </c>
      <c r="D201" s="772">
        <v>29.4181097646734</v>
      </c>
      <c r="E201" s="772">
        <v>25.116905419100199</v>
      </c>
      <c r="F201" s="774">
        <v>29.173012741355901</v>
      </c>
    </row>
    <row r="202" spans="1:8" x14ac:dyDescent="0.2">
      <c r="A202" s="699" t="s">
        <v>529</v>
      </c>
      <c r="B202" s="772">
        <v>35.156323511990301</v>
      </c>
      <c r="C202" s="772">
        <v>25.547720173098799</v>
      </c>
      <c r="D202" s="772">
        <v>28.123274196122601</v>
      </c>
      <c r="E202" s="772">
        <v>23.862612257309198</v>
      </c>
      <c r="F202" s="774">
        <v>27.539991811051301</v>
      </c>
    </row>
    <row r="203" spans="1:8" x14ac:dyDescent="0.2">
      <c r="A203" s="699" t="s">
        <v>530</v>
      </c>
      <c r="B203" s="772">
        <v>29.3811717760174</v>
      </c>
      <c r="C203" s="772">
        <v>24.819763321900702</v>
      </c>
      <c r="D203" s="772">
        <v>27.067688306129</v>
      </c>
      <c r="E203" s="772">
        <v>24.103496698884602</v>
      </c>
      <c r="F203" s="774">
        <v>26.510650052654999</v>
      </c>
    </row>
    <row r="204" spans="1:8" x14ac:dyDescent="0.2">
      <c r="A204" s="699" t="s">
        <v>531</v>
      </c>
      <c r="B204" s="772">
        <v>30.4642566324619</v>
      </c>
      <c r="C204" s="772">
        <v>24.565510289850099</v>
      </c>
      <c r="D204" s="772">
        <v>26.304963387923799</v>
      </c>
      <c r="E204" s="772">
        <v>23.261489575325498</v>
      </c>
      <c r="F204" s="774">
        <v>25.8223536662919</v>
      </c>
    </row>
    <row r="205" spans="1:8" x14ac:dyDescent="0.2">
      <c r="A205" s="699" t="s">
        <v>532</v>
      </c>
      <c r="B205" s="772">
        <v>27.9311456549326</v>
      </c>
      <c r="C205" s="772">
        <v>24.334771240486401</v>
      </c>
      <c r="D205" s="772">
        <v>25.9065489773389</v>
      </c>
      <c r="E205" s="772">
        <v>22.9595589095888</v>
      </c>
      <c r="F205" s="774">
        <v>25.235993247017799</v>
      </c>
    </row>
    <row r="206" spans="1:8" x14ac:dyDescent="0.2">
      <c r="A206" s="699" t="s">
        <v>533</v>
      </c>
      <c r="B206" s="772">
        <v>28.296182644116701</v>
      </c>
      <c r="C206" s="772">
        <v>24.278454520863001</v>
      </c>
      <c r="D206" s="772">
        <v>25.456516174772801</v>
      </c>
      <c r="E206" s="772">
        <v>23.204507129910802</v>
      </c>
      <c r="F206" s="774">
        <v>24.822252905949501</v>
      </c>
    </row>
    <row r="207" spans="1:8" x14ac:dyDescent="0.2">
      <c r="A207" s="699" t="s">
        <v>534</v>
      </c>
      <c r="B207" s="772">
        <v>29.732041727620299</v>
      </c>
      <c r="C207" s="772">
        <v>23.714373274181199</v>
      </c>
      <c r="D207" s="772">
        <v>25.091075706729502</v>
      </c>
      <c r="E207" s="772">
        <v>22.936745384502199</v>
      </c>
      <c r="F207" s="774">
        <v>24.563252940857801</v>
      </c>
    </row>
    <row r="208" spans="1:8" x14ac:dyDescent="0.2">
      <c r="A208" s="699" t="s">
        <v>535</v>
      </c>
      <c r="B208" s="772">
        <v>29.398550314863101</v>
      </c>
      <c r="C208" s="772">
        <v>23.286067588535701</v>
      </c>
      <c r="D208" s="772">
        <v>24.822009537524799</v>
      </c>
      <c r="E208" s="772">
        <v>23.251420855357399</v>
      </c>
      <c r="F208" s="774">
        <v>24.160632867981601</v>
      </c>
    </row>
    <row r="209" spans="1:8" x14ac:dyDescent="0.2">
      <c r="A209" s="700" t="s">
        <v>536</v>
      </c>
      <c r="B209" s="776">
        <v>28.141634501194499</v>
      </c>
      <c r="C209" s="776">
        <v>23.946506639249801</v>
      </c>
      <c r="D209" s="776">
        <v>24.680802059004101</v>
      </c>
      <c r="E209" s="776">
        <v>21.970399559025498</v>
      </c>
      <c r="F209" s="777">
        <v>23.9296262366707</v>
      </c>
    </row>
    <row r="214" spans="1:8" ht="15.75" x14ac:dyDescent="0.25">
      <c r="H214" s="781"/>
    </row>
    <row r="215" spans="1:8" ht="15.75" x14ac:dyDescent="0.25">
      <c r="H215" s="781"/>
    </row>
    <row r="216" spans="1:8" ht="15.75" x14ac:dyDescent="0.25">
      <c r="H216" s="781"/>
    </row>
    <row r="217" spans="1:8" ht="15.75" x14ac:dyDescent="0.25">
      <c r="H217" s="781"/>
    </row>
    <row r="218" spans="1:8" ht="15.75" x14ac:dyDescent="0.25">
      <c r="A218" s="683" t="s">
        <v>537</v>
      </c>
      <c r="H218" s="781" t="s">
        <v>538</v>
      </c>
    </row>
    <row r="219" spans="1:8" x14ac:dyDescent="0.2">
      <c r="A219" s="679" t="s">
        <v>9</v>
      </c>
      <c r="B219" s="679"/>
      <c r="C219" s="679"/>
      <c r="D219" s="679"/>
      <c r="E219" s="679"/>
      <c r="H219" s="706"/>
    </row>
    <row r="220" spans="1:8" s="783" customFormat="1" ht="28.5" x14ac:dyDescent="0.25">
      <c r="A220" s="766" t="s">
        <v>18</v>
      </c>
      <c r="B220" s="767" t="s">
        <v>539</v>
      </c>
      <c r="C220" s="767" t="s">
        <v>540</v>
      </c>
      <c r="D220" s="767" t="s">
        <v>541</v>
      </c>
      <c r="E220" s="768" t="s">
        <v>542</v>
      </c>
      <c r="F220" s="782"/>
      <c r="H220" s="782"/>
    </row>
    <row r="221" spans="1:8" x14ac:dyDescent="0.2">
      <c r="A221" s="696" t="s">
        <v>31</v>
      </c>
      <c r="B221" s="714">
        <v>26.465741872842099</v>
      </c>
      <c r="C221" s="714">
        <v>28.406677386326599</v>
      </c>
      <c r="D221" s="714">
        <v>20.713330160845601</v>
      </c>
      <c r="E221" s="712">
        <v>22.805018766306699</v>
      </c>
    </row>
    <row r="222" spans="1:8" x14ac:dyDescent="0.2">
      <c r="A222" s="699" t="s">
        <v>28</v>
      </c>
      <c r="B222" s="714">
        <v>25.874182141149301</v>
      </c>
      <c r="C222" s="714">
        <v>26.507448380142801</v>
      </c>
      <c r="D222" s="714">
        <v>21.113931827216799</v>
      </c>
      <c r="E222" s="715">
        <v>23.0600251348705</v>
      </c>
    </row>
    <row r="223" spans="1:8" x14ac:dyDescent="0.2">
      <c r="A223" s="699" t="s">
        <v>29</v>
      </c>
      <c r="B223" s="714">
        <v>32.160249469444402</v>
      </c>
      <c r="C223" s="714">
        <v>33.651825088109398</v>
      </c>
      <c r="D223" s="714">
        <v>27.483476884022799</v>
      </c>
      <c r="E223" s="715">
        <v>30.598475159804501</v>
      </c>
    </row>
    <row r="224" spans="1:8" x14ac:dyDescent="0.2">
      <c r="A224" s="699" t="s">
        <v>30</v>
      </c>
      <c r="B224" s="714">
        <v>22.542378742376101</v>
      </c>
      <c r="C224" s="714">
        <v>21.319477192547001</v>
      </c>
      <c r="D224" s="714">
        <v>19.016169432512299</v>
      </c>
      <c r="E224" s="715">
        <v>19.473215723837601</v>
      </c>
    </row>
    <row r="225" spans="1:8" x14ac:dyDescent="0.2">
      <c r="A225" s="700" t="s">
        <v>23</v>
      </c>
      <c r="B225" s="728">
        <v>27.806295649121299</v>
      </c>
      <c r="C225" s="728">
        <v>30.537126357001</v>
      </c>
      <c r="D225" s="728">
        <v>23.0319313166559</v>
      </c>
      <c r="E225" s="729">
        <v>22.661481927529501</v>
      </c>
    </row>
    <row r="234" spans="1:8" ht="15.75" x14ac:dyDescent="0.25">
      <c r="A234" s="781"/>
    </row>
    <row r="235" spans="1:8" ht="15.75" x14ac:dyDescent="0.25">
      <c r="A235" s="781"/>
    </row>
    <row r="236" spans="1:8" ht="15.75" x14ac:dyDescent="0.25">
      <c r="A236" s="781"/>
    </row>
    <row r="237" spans="1:8" ht="15.75" x14ac:dyDescent="0.25">
      <c r="A237" s="781" t="s">
        <v>543</v>
      </c>
      <c r="F237"/>
      <c r="H237" s="683" t="s">
        <v>544</v>
      </c>
    </row>
    <row r="238" spans="1:8" ht="15.75" x14ac:dyDescent="0.25">
      <c r="A238" s="679" t="s">
        <v>9</v>
      </c>
      <c r="B238" s="679"/>
      <c r="C238" s="679"/>
      <c r="D238" s="679"/>
      <c r="E238" s="679"/>
      <c r="F238"/>
      <c r="H238" s="706"/>
    </row>
    <row r="239" spans="1:8" ht="15.75" x14ac:dyDescent="0.25">
      <c r="A239" s="784" t="s">
        <v>17</v>
      </c>
      <c r="B239" s="785" t="s">
        <v>28</v>
      </c>
      <c r="C239" s="785" t="s">
        <v>29</v>
      </c>
      <c r="D239" s="785" t="s">
        <v>30</v>
      </c>
      <c r="E239" s="786" t="s">
        <v>23</v>
      </c>
      <c r="F239"/>
    </row>
    <row r="240" spans="1:8" ht="15.75" x14ac:dyDescent="0.25">
      <c r="A240" s="787" t="s">
        <v>22</v>
      </c>
      <c r="B240" s="788">
        <v>0.65242605626082573</v>
      </c>
      <c r="C240" s="788">
        <v>0.67278225806451608</v>
      </c>
      <c r="D240" s="788">
        <v>0.55415093307065066</v>
      </c>
      <c r="E240" s="789">
        <v>0.70752053055620323</v>
      </c>
      <c r="F240"/>
    </row>
    <row r="241" spans="1:8" ht="15.75" x14ac:dyDescent="0.25">
      <c r="A241" s="790" t="s">
        <v>24</v>
      </c>
      <c r="B241" s="788">
        <v>0.58821899589936832</v>
      </c>
      <c r="C241" s="788">
        <v>0.62864437489705161</v>
      </c>
      <c r="D241" s="788">
        <v>0.53440983214067195</v>
      </c>
      <c r="E241" s="791">
        <v>0.67477310537919466</v>
      </c>
      <c r="F241"/>
    </row>
    <row r="242" spans="1:8" ht="15.75" x14ac:dyDescent="0.25">
      <c r="A242" s="790" t="s">
        <v>25</v>
      </c>
      <c r="B242" s="788">
        <v>0.32450806594575432</v>
      </c>
      <c r="C242" s="788">
        <v>0.44328522382587249</v>
      </c>
      <c r="D242" s="788">
        <v>0.33348343123810303</v>
      </c>
      <c r="E242" s="791">
        <v>0.46649927880762859</v>
      </c>
      <c r="F242"/>
    </row>
    <row r="243" spans="1:8" ht="15.75" x14ac:dyDescent="0.25">
      <c r="A243" s="790" t="s">
        <v>26</v>
      </c>
      <c r="B243" s="788">
        <v>0.20533546300105676</v>
      </c>
      <c r="C243" s="788">
        <v>0.33517465993997064</v>
      </c>
      <c r="D243" s="788">
        <v>0.21979328462674261</v>
      </c>
      <c r="E243" s="791">
        <v>0.31259235464182461</v>
      </c>
      <c r="F243"/>
    </row>
    <row r="244" spans="1:8" ht="15.75" x14ac:dyDescent="0.25">
      <c r="A244" s="792" t="s">
        <v>27</v>
      </c>
      <c r="B244" s="793">
        <v>0.15269993956903616</v>
      </c>
      <c r="C244" s="793">
        <v>0.28999035546982638</v>
      </c>
      <c r="D244" s="793">
        <v>0.16410650281618022</v>
      </c>
      <c r="E244" s="794">
        <v>0.24271559719189501</v>
      </c>
      <c r="F244"/>
    </row>
    <row r="245" spans="1:8" ht="15.75" x14ac:dyDescent="0.25">
      <c r="F245"/>
    </row>
    <row r="246" spans="1:8" ht="15.75" x14ac:dyDescent="0.25">
      <c r="F246"/>
    </row>
    <row r="247" spans="1:8" ht="15.75" x14ac:dyDescent="0.25">
      <c r="F247"/>
    </row>
    <row r="248" spans="1:8" ht="15.75" x14ac:dyDescent="0.25">
      <c r="F248"/>
    </row>
    <row r="256" spans="1:8" ht="15.75" x14ac:dyDescent="0.25">
      <c r="A256" s="781" t="s">
        <v>545</v>
      </c>
      <c r="H256" s="683" t="s">
        <v>546</v>
      </c>
    </row>
    <row r="257" spans="1:8" x14ac:dyDescent="0.2">
      <c r="A257" s="795" t="s">
        <v>33</v>
      </c>
      <c r="B257" s="679"/>
      <c r="C257" s="679"/>
      <c r="H257" s="679"/>
    </row>
    <row r="258" spans="1:8" x14ac:dyDescent="0.2">
      <c r="A258" s="684" t="s">
        <v>547</v>
      </c>
      <c r="B258" s="796" t="s">
        <v>63</v>
      </c>
      <c r="C258" s="797" t="s">
        <v>64</v>
      </c>
    </row>
    <row r="259" spans="1:8" x14ac:dyDescent="0.2">
      <c r="A259" s="710" t="s">
        <v>22</v>
      </c>
      <c r="B259" s="798">
        <v>336.96109848952602</v>
      </c>
      <c r="C259" s="773">
        <v>271.78381818181799</v>
      </c>
    </row>
    <row r="260" spans="1:8" x14ac:dyDescent="0.2">
      <c r="A260" s="713" t="s">
        <v>548</v>
      </c>
      <c r="B260" s="772">
        <v>296.22400966183602</v>
      </c>
      <c r="C260" s="774">
        <v>199.14020233664101</v>
      </c>
    </row>
    <row r="261" spans="1:8" x14ac:dyDescent="0.2">
      <c r="A261" s="713" t="s">
        <v>549</v>
      </c>
      <c r="B261" s="772">
        <v>297.06988386788498</v>
      </c>
      <c r="C261" s="774">
        <v>215.92</v>
      </c>
    </row>
    <row r="262" spans="1:8" x14ac:dyDescent="0.2">
      <c r="A262" s="713" t="s">
        <v>550</v>
      </c>
      <c r="B262" s="772">
        <v>304.869842218504</v>
      </c>
      <c r="C262" s="774">
        <v>261.809981053429</v>
      </c>
    </row>
    <row r="263" spans="1:8" x14ac:dyDescent="0.2">
      <c r="A263" s="713" t="s">
        <v>24</v>
      </c>
      <c r="B263" s="772">
        <v>318.05802657004801</v>
      </c>
      <c r="C263" s="774">
        <v>255.66308892074099</v>
      </c>
    </row>
    <row r="264" spans="1:8" x14ac:dyDescent="0.2">
      <c r="A264" s="713" t="s">
        <v>551</v>
      </c>
      <c r="B264" s="772">
        <v>295.13635526315801</v>
      </c>
      <c r="C264" s="774">
        <v>159.949721786834</v>
      </c>
    </row>
    <row r="265" spans="1:8" x14ac:dyDescent="0.2">
      <c r="A265" s="713" t="s">
        <v>552</v>
      </c>
      <c r="B265" s="772">
        <v>297.23065934065897</v>
      </c>
      <c r="C265" s="774">
        <v>187.766687209303</v>
      </c>
    </row>
    <row r="266" spans="1:8" x14ac:dyDescent="0.2">
      <c r="A266" s="713" t="s">
        <v>553</v>
      </c>
      <c r="B266" s="772">
        <v>326.96300000000002</v>
      </c>
      <c r="C266" s="774">
        <v>250.49232906976701</v>
      </c>
    </row>
    <row r="267" spans="1:8" x14ac:dyDescent="0.2">
      <c r="A267" s="713" t="s">
        <v>25</v>
      </c>
      <c r="B267" s="772">
        <v>347.17168333333302</v>
      </c>
      <c r="C267" s="774">
        <v>253.25870737327199</v>
      </c>
    </row>
    <row r="268" spans="1:8" x14ac:dyDescent="0.2">
      <c r="A268" s="713" t="s">
        <v>554</v>
      </c>
      <c r="B268" s="772">
        <v>298.79897050318101</v>
      </c>
      <c r="C268" s="774">
        <v>158.38788318429499</v>
      </c>
    </row>
    <row r="269" spans="1:8" x14ac:dyDescent="0.2">
      <c r="A269" s="713" t="s">
        <v>555</v>
      </c>
      <c r="B269" s="772">
        <v>284.98360686323599</v>
      </c>
      <c r="C269" s="774">
        <v>168.70927838827799</v>
      </c>
    </row>
    <row r="270" spans="1:8" x14ac:dyDescent="0.2">
      <c r="A270" s="713" t="s">
        <v>556</v>
      </c>
      <c r="B270" s="772">
        <v>319.77623745819398</v>
      </c>
      <c r="C270" s="774">
        <v>259.57336834391799</v>
      </c>
    </row>
    <row r="271" spans="1:8" x14ac:dyDescent="0.2">
      <c r="A271" s="713" t="s">
        <v>26</v>
      </c>
      <c r="B271" s="772">
        <v>331.44436170212703</v>
      </c>
      <c r="C271" s="774">
        <v>247.60546816160101</v>
      </c>
    </row>
    <row r="272" spans="1:8" x14ac:dyDescent="0.2">
      <c r="A272" s="713" t="s">
        <v>488</v>
      </c>
      <c r="B272" s="772">
        <v>285.761314015376</v>
      </c>
      <c r="C272" s="774">
        <v>160.40164516128999</v>
      </c>
    </row>
    <row r="273" spans="1:8" x14ac:dyDescent="0.2">
      <c r="A273" s="713" t="s">
        <v>489</v>
      </c>
      <c r="B273" s="772">
        <v>278.01806451612902</v>
      </c>
      <c r="C273" s="774">
        <v>181.60338461538501</v>
      </c>
    </row>
    <row r="274" spans="1:8" x14ac:dyDescent="0.2">
      <c r="A274" s="713" t="s">
        <v>490</v>
      </c>
      <c r="B274" s="772">
        <v>313.60473068960101</v>
      </c>
      <c r="C274" s="774">
        <v>281.96358695652202</v>
      </c>
    </row>
    <row r="275" spans="1:8" x14ac:dyDescent="0.2">
      <c r="A275" s="799" t="s">
        <v>27</v>
      </c>
      <c r="B275" s="776">
        <v>333.19398179505902</v>
      </c>
      <c r="C275" s="777">
        <v>287.13415413042702</v>
      </c>
    </row>
    <row r="276" spans="1:8" ht="15.75" x14ac:dyDescent="0.25">
      <c r="A276" s="781"/>
      <c r="H276" s="683"/>
    </row>
    <row r="277" spans="1:8" ht="15.75" x14ac:dyDescent="0.25">
      <c r="A277" s="781" t="s">
        <v>557</v>
      </c>
      <c r="H277" s="683" t="s">
        <v>558</v>
      </c>
    </row>
    <row r="278" spans="1:8" x14ac:dyDescent="0.2">
      <c r="A278" s="795" t="s">
        <v>33</v>
      </c>
      <c r="B278" s="679"/>
      <c r="C278" s="679"/>
      <c r="H278" s="679"/>
    </row>
    <row r="279" spans="1:8" x14ac:dyDescent="0.2">
      <c r="A279" s="684" t="s">
        <v>547</v>
      </c>
      <c r="B279" s="796" t="s">
        <v>31</v>
      </c>
      <c r="C279" s="796" t="s">
        <v>28</v>
      </c>
      <c r="D279" s="685" t="s">
        <v>29</v>
      </c>
      <c r="E279" s="685" t="s">
        <v>30</v>
      </c>
      <c r="F279" s="686" t="s">
        <v>23</v>
      </c>
    </row>
    <row r="280" spans="1:8" ht="15.75" x14ac:dyDescent="0.25">
      <c r="A280" s="800" t="s">
        <v>25</v>
      </c>
      <c r="B280" s="772">
        <v>10.9093072409412</v>
      </c>
      <c r="C280" s="772">
        <v>9.2727275311380097</v>
      </c>
      <c r="D280" s="714">
        <v>12.909044045828701</v>
      </c>
      <c r="E280" s="714">
        <v>11.501123006806401</v>
      </c>
      <c r="F280" s="715">
        <v>10.8923061014689</v>
      </c>
    </row>
    <row r="281" spans="1:8" ht="15.75" x14ac:dyDescent="0.25">
      <c r="A281" s="800" t="s">
        <v>26</v>
      </c>
      <c r="B281" s="772">
        <v>9.2746107365609305</v>
      </c>
      <c r="C281" s="772">
        <v>8.8170167403506099</v>
      </c>
      <c r="D281" s="714">
        <v>12.399387277269399</v>
      </c>
      <c r="E281" s="714">
        <v>11</v>
      </c>
      <c r="F281" s="715">
        <v>8.5752030388338891</v>
      </c>
    </row>
    <row r="282" spans="1:8" ht="15.75" x14ac:dyDescent="0.25">
      <c r="A282" s="801" t="s">
        <v>27</v>
      </c>
      <c r="B282" s="776">
        <v>6.7002442712530703</v>
      </c>
      <c r="C282" s="776">
        <v>7</v>
      </c>
      <c r="D282" s="728">
        <v>8.5009641977257306</v>
      </c>
      <c r="E282" s="728">
        <v>8.0000000000000107</v>
      </c>
      <c r="F282" s="729">
        <v>6.09278350515463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5B9E-F27D-4087-80A5-3B787D501C17}">
  <dimension ref="A1:J201"/>
  <sheetViews>
    <sheetView showGridLines="0" zoomScale="80" zoomScaleNormal="80" workbookViewId="0"/>
  </sheetViews>
  <sheetFormatPr defaultColWidth="8.7109375" defaultRowHeight="15" x14ac:dyDescent="0.2"/>
  <cols>
    <col min="1" max="1" width="18.42578125" style="682" customWidth="1"/>
    <col min="2" max="5" width="19.42578125" style="682" customWidth="1"/>
    <col min="6" max="6" width="9.28515625" style="682" customWidth="1"/>
    <col min="7" max="7" width="8.7109375" style="682"/>
    <col min="8" max="16384" width="8.7109375" style="681"/>
  </cols>
  <sheetData>
    <row r="1" spans="1:10" ht="20.25" x14ac:dyDescent="0.3">
      <c r="A1" s="926" t="s">
        <v>472</v>
      </c>
      <c r="B1" s="945"/>
      <c r="C1" s="945"/>
      <c r="D1" s="945"/>
      <c r="E1" s="945"/>
      <c r="F1" s="945"/>
      <c r="G1" s="945"/>
      <c r="H1" s="929"/>
      <c r="I1" s="929"/>
      <c r="J1" s="929"/>
    </row>
    <row r="2" spans="1:10" x14ac:dyDescent="0.2">
      <c r="A2" s="944" t="s">
        <v>781</v>
      </c>
      <c r="B2" s="945"/>
      <c r="C2" s="945"/>
      <c r="D2" s="945"/>
      <c r="E2" s="945"/>
      <c r="F2" s="945"/>
      <c r="G2" s="945"/>
      <c r="H2" s="929"/>
      <c r="I2" s="929"/>
      <c r="J2" s="929"/>
    </row>
    <row r="3" spans="1:10" x14ac:dyDescent="0.2">
      <c r="A3" s="944"/>
      <c r="B3" s="945"/>
      <c r="C3" s="945"/>
      <c r="D3" s="945"/>
      <c r="E3" s="945"/>
      <c r="F3" s="945"/>
      <c r="G3" s="945"/>
      <c r="H3" s="929"/>
      <c r="I3" s="929"/>
      <c r="J3" s="929"/>
    </row>
    <row r="4" spans="1:10" customFormat="1" ht="15.75" x14ac:dyDescent="0.25">
      <c r="A4" s="946" t="s">
        <v>559</v>
      </c>
      <c r="B4" s="945"/>
      <c r="C4" s="945"/>
      <c r="D4" s="945"/>
      <c r="E4" s="945"/>
      <c r="F4" s="927"/>
      <c r="G4" s="946" t="s">
        <v>560</v>
      </c>
      <c r="H4" s="927"/>
      <c r="I4" s="927"/>
      <c r="J4" s="927"/>
    </row>
    <row r="5" spans="1:10" customFormat="1" x14ac:dyDescent="0.25">
      <c r="A5" s="947" t="s">
        <v>9</v>
      </c>
      <c r="B5" s="947"/>
      <c r="C5" s="947"/>
      <c r="D5" s="947"/>
      <c r="E5" s="947"/>
      <c r="F5" s="927"/>
      <c r="G5" s="927"/>
      <c r="H5" s="927"/>
      <c r="I5" s="927"/>
      <c r="J5" s="927"/>
    </row>
    <row r="6" spans="1:10" customFormat="1" x14ac:dyDescent="0.25">
      <c r="A6" s="968" t="s">
        <v>17</v>
      </c>
      <c r="B6" s="969" t="s">
        <v>28</v>
      </c>
      <c r="C6" s="969" t="s">
        <v>29</v>
      </c>
      <c r="D6" s="969" t="s">
        <v>30</v>
      </c>
      <c r="E6" s="970" t="s">
        <v>23</v>
      </c>
      <c r="F6" s="927"/>
      <c r="G6" s="927"/>
      <c r="H6" s="927"/>
      <c r="I6" s="927"/>
      <c r="J6" s="927"/>
    </row>
    <row r="7" spans="1:10" customFormat="1" x14ac:dyDescent="0.25">
      <c r="A7" s="971" t="s">
        <v>24</v>
      </c>
      <c r="B7" s="972">
        <v>325.71706562054999</v>
      </c>
      <c r="C7" s="972">
        <v>362.94498427680497</v>
      </c>
      <c r="D7" s="972">
        <v>263.82626373626402</v>
      </c>
      <c r="E7" s="973">
        <v>296.53100000000001</v>
      </c>
      <c r="F7" s="927"/>
      <c r="G7" s="927"/>
      <c r="H7" s="927"/>
      <c r="I7" s="927"/>
      <c r="J7" s="927"/>
    </row>
    <row r="8" spans="1:10" customFormat="1" x14ac:dyDescent="0.25">
      <c r="A8" s="971" t="s">
        <v>25</v>
      </c>
      <c r="B8" s="972">
        <v>365.40341761229303</v>
      </c>
      <c r="C8" s="972">
        <v>374.30156712852403</v>
      </c>
      <c r="D8" s="972">
        <v>232.60757544606</v>
      </c>
      <c r="E8" s="973">
        <v>338.25400000000002</v>
      </c>
      <c r="F8" s="927"/>
      <c r="G8" s="927"/>
      <c r="H8" s="927"/>
      <c r="I8" s="927"/>
      <c r="J8" s="927"/>
    </row>
    <row r="9" spans="1:10" customFormat="1" x14ac:dyDescent="0.25">
      <c r="A9" s="971" t="s">
        <v>26</v>
      </c>
      <c r="B9" s="972">
        <v>354.98841577060898</v>
      </c>
      <c r="C9" s="972">
        <v>347.15899999999999</v>
      </c>
      <c r="D9" s="972">
        <v>230.39027126436801</v>
      </c>
      <c r="E9" s="973">
        <v>309.11720629047198</v>
      </c>
      <c r="F9" s="927"/>
      <c r="G9" s="927"/>
      <c r="H9" s="927"/>
      <c r="I9" s="927"/>
      <c r="J9" s="927"/>
    </row>
    <row r="10" spans="1:10" customFormat="1" x14ac:dyDescent="0.25">
      <c r="A10" s="971" t="s">
        <v>27</v>
      </c>
      <c r="B10" s="972">
        <v>377.65951555121399</v>
      </c>
      <c r="C10" s="972">
        <v>378.76799999999997</v>
      </c>
      <c r="D10" s="972">
        <v>183.32928571428599</v>
      </c>
      <c r="E10" s="973">
        <v>311.12422910135803</v>
      </c>
      <c r="F10" s="927"/>
      <c r="G10" s="927"/>
      <c r="H10" s="927"/>
      <c r="I10" s="927"/>
      <c r="J10" s="927"/>
    </row>
    <row r="11" spans="1:10" customFormat="1" x14ac:dyDescent="0.25">
      <c r="A11" s="971" t="s">
        <v>561</v>
      </c>
      <c r="B11" s="972">
        <v>1032.67966280717</v>
      </c>
      <c r="C11" s="972">
        <v>1127.38543538818</v>
      </c>
      <c r="D11" s="972">
        <v>850.68688704265503</v>
      </c>
      <c r="E11" s="973">
        <v>922.365543478262</v>
      </c>
      <c r="F11" s="927"/>
      <c r="G11" s="927"/>
      <c r="H11" s="927"/>
      <c r="I11" s="927"/>
      <c r="J11" s="927"/>
    </row>
    <row r="12" spans="1:10" customFormat="1" x14ac:dyDescent="0.25">
      <c r="A12" s="971" t="s">
        <v>562</v>
      </c>
      <c r="B12" s="972">
        <v>1109.93897826087</v>
      </c>
      <c r="C12" s="972">
        <v>1140.4631979256701</v>
      </c>
      <c r="D12" s="972">
        <v>728.67406976744201</v>
      </c>
      <c r="E12" s="973">
        <v>1015.63877625794</v>
      </c>
      <c r="F12" s="927"/>
      <c r="G12" s="927"/>
      <c r="H12" s="927"/>
      <c r="I12" s="927"/>
      <c r="J12" s="927"/>
    </row>
    <row r="13" spans="1:10" customFormat="1" x14ac:dyDescent="0.25">
      <c r="A13" s="971" t="s">
        <v>563</v>
      </c>
      <c r="B13" s="972">
        <v>1055.46675373469</v>
      </c>
      <c r="C13" s="972">
        <v>1012.21868131868</v>
      </c>
      <c r="D13" s="972">
        <v>818.75811538461403</v>
      </c>
      <c r="E13" s="973">
        <v>935.97266666666701</v>
      </c>
      <c r="F13" s="927"/>
      <c r="G13" s="927"/>
      <c r="H13" s="927"/>
      <c r="I13" s="927"/>
      <c r="J13" s="927"/>
    </row>
    <row r="14" spans="1:10" customFormat="1" x14ac:dyDescent="0.25">
      <c r="A14" s="974" t="s">
        <v>564</v>
      </c>
      <c r="B14" s="975">
        <v>1058.8117392592201</v>
      </c>
      <c r="C14" s="975">
        <v>1023.83879427633</v>
      </c>
      <c r="D14" s="975">
        <v>758.03078508631802</v>
      </c>
      <c r="E14" s="976">
        <v>923.67492753623196</v>
      </c>
      <c r="F14" s="927"/>
      <c r="G14" s="927"/>
      <c r="H14" s="927"/>
      <c r="I14" s="927"/>
      <c r="J14" s="927"/>
    </row>
    <row r="15" spans="1:10" customFormat="1" x14ac:dyDescent="0.25">
      <c r="A15" s="927"/>
      <c r="B15" s="927"/>
      <c r="C15" s="927"/>
      <c r="D15" s="927"/>
      <c r="E15" s="927"/>
      <c r="F15" s="927"/>
      <c r="G15" s="927"/>
      <c r="H15" s="927"/>
      <c r="I15" s="927"/>
      <c r="J15" s="927"/>
    </row>
    <row r="16" spans="1:10" customFormat="1" x14ac:dyDescent="0.25">
      <c r="A16" s="927"/>
      <c r="B16" s="927"/>
      <c r="C16" s="927"/>
      <c r="D16" s="927"/>
      <c r="E16" s="927"/>
      <c r="F16" s="927"/>
      <c r="G16" s="927"/>
      <c r="H16" s="927"/>
      <c r="I16" s="927"/>
      <c r="J16" s="927"/>
    </row>
    <row r="17" spans="1:10" customFormat="1" x14ac:dyDescent="0.25">
      <c r="A17" s="927"/>
      <c r="B17" s="927"/>
      <c r="C17" s="927"/>
      <c r="D17" s="927"/>
      <c r="E17" s="927"/>
      <c r="F17" s="927"/>
      <c r="G17" s="927"/>
      <c r="H17" s="927"/>
      <c r="I17" s="927"/>
      <c r="J17" s="927"/>
    </row>
    <row r="18" spans="1:10" customFormat="1" x14ac:dyDescent="0.25">
      <c r="A18" s="927"/>
      <c r="B18" s="927"/>
      <c r="C18" s="927"/>
      <c r="D18" s="927"/>
      <c r="E18" s="927"/>
      <c r="F18" s="927"/>
      <c r="G18" s="927"/>
      <c r="H18" s="927"/>
      <c r="I18" s="927"/>
      <c r="J18" s="927"/>
    </row>
    <row r="19" spans="1:10" customFormat="1" x14ac:dyDescent="0.25">
      <c r="A19" s="927"/>
      <c r="B19" s="927"/>
      <c r="C19" s="927"/>
      <c r="D19" s="927"/>
      <c r="E19" s="927"/>
      <c r="F19" s="927"/>
      <c r="G19" s="927"/>
      <c r="H19" s="927"/>
      <c r="I19" s="927"/>
      <c r="J19" s="927"/>
    </row>
    <row r="20" spans="1:10" customFormat="1" x14ac:dyDescent="0.25">
      <c r="A20" s="927"/>
      <c r="B20" s="927"/>
      <c r="C20" s="927"/>
      <c r="D20" s="927"/>
      <c r="E20" s="927"/>
      <c r="F20" s="927"/>
      <c r="G20" s="927"/>
      <c r="H20" s="927"/>
      <c r="I20" s="927"/>
      <c r="J20" s="927"/>
    </row>
    <row r="21" spans="1:10" customFormat="1" x14ac:dyDescent="0.25">
      <c r="A21" s="927"/>
      <c r="B21" s="927"/>
      <c r="C21" s="927"/>
      <c r="D21" s="927"/>
      <c r="E21" s="927"/>
      <c r="F21" s="927"/>
      <c r="G21" s="927"/>
      <c r="H21" s="927"/>
      <c r="I21" s="927"/>
      <c r="J21" s="927"/>
    </row>
    <row r="22" spans="1:10" customFormat="1" x14ac:dyDescent="0.25">
      <c r="A22" s="927"/>
      <c r="B22" s="927"/>
      <c r="C22" s="927"/>
      <c r="D22" s="927"/>
      <c r="E22" s="927"/>
      <c r="F22" s="927"/>
      <c r="G22" s="927"/>
      <c r="H22" s="927"/>
      <c r="I22" s="927"/>
      <c r="J22" s="927"/>
    </row>
    <row r="23" spans="1:10" customFormat="1" x14ac:dyDescent="0.25">
      <c r="A23" s="927"/>
      <c r="B23" s="927"/>
      <c r="C23" s="927"/>
      <c r="D23" s="927"/>
      <c r="E23" s="927"/>
      <c r="F23" s="927"/>
      <c r="G23" s="927"/>
      <c r="H23" s="927"/>
      <c r="I23" s="927"/>
      <c r="J23" s="927"/>
    </row>
    <row r="24" spans="1:10" customFormat="1" x14ac:dyDescent="0.25">
      <c r="A24" s="927"/>
      <c r="B24" s="927"/>
      <c r="C24" s="927"/>
      <c r="D24" s="927"/>
      <c r="E24" s="927"/>
      <c r="F24" s="927"/>
      <c r="G24" s="927"/>
      <c r="H24" s="927"/>
      <c r="I24" s="927"/>
      <c r="J24" s="927"/>
    </row>
    <row r="25" spans="1:10" customFormat="1" x14ac:dyDescent="0.25">
      <c r="A25" s="927"/>
      <c r="B25" s="927"/>
      <c r="C25" s="927"/>
      <c r="D25" s="927"/>
      <c r="E25" s="927"/>
      <c r="F25" s="927"/>
      <c r="G25" s="927"/>
      <c r="H25" s="927"/>
      <c r="I25" s="927"/>
      <c r="J25" s="927"/>
    </row>
    <row r="26" spans="1:10" customFormat="1" x14ac:dyDescent="0.25">
      <c r="A26" s="927"/>
      <c r="B26" s="927"/>
      <c r="C26" s="927"/>
      <c r="D26" s="927"/>
      <c r="E26" s="927"/>
      <c r="F26" s="927"/>
      <c r="G26" s="927"/>
      <c r="H26" s="927"/>
      <c r="I26" s="927"/>
      <c r="J26" s="927"/>
    </row>
    <row r="27" spans="1:10" s="682" customFormat="1" ht="15.75" x14ac:dyDescent="0.25">
      <c r="A27" s="946" t="s">
        <v>565</v>
      </c>
      <c r="B27" s="945"/>
      <c r="C27" s="945"/>
      <c r="D27" s="945"/>
      <c r="E27" s="945"/>
      <c r="F27" s="945"/>
      <c r="G27" s="946" t="s">
        <v>744</v>
      </c>
      <c r="H27" s="945"/>
      <c r="I27" s="945"/>
      <c r="J27" s="945"/>
    </row>
    <row r="28" spans="1:10" x14ac:dyDescent="0.2">
      <c r="A28" s="947" t="s">
        <v>9</v>
      </c>
      <c r="B28" s="947"/>
      <c r="C28" s="947"/>
      <c r="D28" s="947"/>
      <c r="E28" s="947"/>
      <c r="F28" s="947"/>
      <c r="G28" s="977"/>
      <c r="H28" s="929"/>
      <c r="I28" s="929"/>
      <c r="J28" s="929"/>
    </row>
    <row r="29" spans="1:10" x14ac:dyDescent="0.2">
      <c r="A29" s="968" t="s">
        <v>17</v>
      </c>
      <c r="B29" s="969" t="s">
        <v>28</v>
      </c>
      <c r="C29" s="969" t="s">
        <v>29</v>
      </c>
      <c r="D29" s="969" t="s">
        <v>30</v>
      </c>
      <c r="E29" s="970" t="s">
        <v>23</v>
      </c>
      <c r="F29" s="929"/>
      <c r="G29" s="929"/>
      <c r="H29" s="929"/>
      <c r="I29" s="929"/>
      <c r="J29" s="929"/>
    </row>
    <row r="30" spans="1:10" x14ac:dyDescent="0.2">
      <c r="A30" s="971" t="s">
        <v>22</v>
      </c>
      <c r="B30" s="972">
        <v>361.37540133261598</v>
      </c>
      <c r="C30" s="972">
        <v>369.57820048309202</v>
      </c>
      <c r="D30" s="972">
        <v>290.21152567910798</v>
      </c>
      <c r="E30" s="978">
        <v>298.44482417582401</v>
      </c>
      <c r="F30" s="929"/>
      <c r="G30" s="929"/>
      <c r="H30" s="929"/>
      <c r="I30" s="929"/>
      <c r="J30" s="929"/>
    </row>
    <row r="31" spans="1:10" x14ac:dyDescent="0.2">
      <c r="A31" s="971" t="s">
        <v>548</v>
      </c>
      <c r="B31" s="972">
        <v>306.80753826117802</v>
      </c>
      <c r="C31" s="972">
        <v>299.78576564739598</v>
      </c>
      <c r="D31" s="972">
        <v>286.49588598901101</v>
      </c>
      <c r="E31" s="973">
        <v>253.842339438339</v>
      </c>
      <c r="F31" s="929"/>
      <c r="G31" s="929"/>
      <c r="H31" s="929"/>
      <c r="I31" s="929"/>
      <c r="J31" s="929"/>
    </row>
    <row r="32" spans="1:10" x14ac:dyDescent="0.2">
      <c r="A32" s="971" t="s">
        <v>549</v>
      </c>
      <c r="B32" s="972">
        <v>303.09734553775701</v>
      </c>
      <c r="C32" s="972">
        <v>317.36547342995198</v>
      </c>
      <c r="D32" s="972">
        <v>289.21453548534799</v>
      </c>
      <c r="E32" s="973">
        <v>258.37909807288298</v>
      </c>
      <c r="F32" s="929"/>
      <c r="G32" s="929"/>
      <c r="H32" s="929"/>
      <c r="I32" s="929"/>
      <c r="J32" s="929"/>
    </row>
    <row r="33" spans="1:10" x14ac:dyDescent="0.2">
      <c r="A33" s="971" t="s">
        <v>550</v>
      </c>
      <c r="B33" s="972">
        <v>318.776888888889</v>
      </c>
      <c r="C33" s="972">
        <v>352.98533300765303</v>
      </c>
      <c r="D33" s="972">
        <v>245.79012302914501</v>
      </c>
      <c r="E33" s="973">
        <v>285.50014415777503</v>
      </c>
      <c r="F33" s="929"/>
      <c r="G33" s="929"/>
      <c r="H33" s="929"/>
      <c r="I33" s="929"/>
      <c r="J33" s="929"/>
    </row>
    <row r="34" spans="1:10" x14ac:dyDescent="0.2">
      <c r="A34" s="971" t="s">
        <v>24</v>
      </c>
      <c r="B34" s="972">
        <v>325.71706562054999</v>
      </c>
      <c r="C34" s="972">
        <v>362.94498427680497</v>
      </c>
      <c r="D34" s="972">
        <v>263.82626373626402</v>
      </c>
      <c r="E34" s="973">
        <v>296.53100000000001</v>
      </c>
      <c r="F34" s="929"/>
      <c r="G34" s="929"/>
      <c r="H34" s="929"/>
      <c r="I34" s="929"/>
      <c r="J34" s="929"/>
    </row>
    <row r="35" spans="1:10" x14ac:dyDescent="0.2">
      <c r="A35" s="771" t="s">
        <v>551</v>
      </c>
      <c r="B35" s="772">
        <v>295.45192723704798</v>
      </c>
      <c r="C35" s="772">
        <v>295.05285290543702</v>
      </c>
      <c r="D35" s="772">
        <v>275.74561359167097</v>
      </c>
      <c r="E35" s="774">
        <v>258.53507688171999</v>
      </c>
      <c r="F35" s="681"/>
      <c r="G35" s="681"/>
    </row>
    <row r="36" spans="1:10" x14ac:dyDescent="0.2">
      <c r="A36" s="771" t="s">
        <v>552</v>
      </c>
      <c r="B36" s="772">
        <v>309.61999516908202</v>
      </c>
      <c r="C36" s="772">
        <v>295.44798056722698</v>
      </c>
      <c r="D36" s="772">
        <v>259.05160000000001</v>
      </c>
      <c r="E36" s="774">
        <v>263.39</v>
      </c>
      <c r="F36" s="681"/>
      <c r="G36" s="681"/>
    </row>
    <row r="37" spans="1:10" x14ac:dyDescent="0.2">
      <c r="A37" s="771" t="s">
        <v>553</v>
      </c>
      <c r="B37" s="772">
        <v>354.19920691565602</v>
      </c>
      <c r="C37" s="772">
        <v>372.33922023991101</v>
      </c>
      <c r="D37" s="772">
        <v>156.49034367202901</v>
      </c>
      <c r="E37" s="774">
        <v>325.92638795986602</v>
      </c>
      <c r="F37" s="681"/>
      <c r="G37" s="681"/>
    </row>
    <row r="38" spans="1:10" x14ac:dyDescent="0.2">
      <c r="A38" s="771" t="s">
        <v>25</v>
      </c>
      <c r="B38" s="772">
        <v>365.40341761229303</v>
      </c>
      <c r="C38" s="772">
        <v>374.30156712852403</v>
      </c>
      <c r="D38" s="772">
        <v>232.60757544606</v>
      </c>
      <c r="E38" s="774">
        <v>338.25400000000002</v>
      </c>
      <c r="F38" s="681"/>
      <c r="G38" s="681"/>
    </row>
    <row r="39" spans="1:10" x14ac:dyDescent="0.2">
      <c r="A39" s="771" t="s">
        <v>554</v>
      </c>
      <c r="B39" s="772">
        <v>297.76695452508898</v>
      </c>
      <c r="C39" s="772">
        <v>273.31764488143398</v>
      </c>
      <c r="D39" s="772">
        <v>258.267079134494</v>
      </c>
      <c r="E39" s="774">
        <v>265.53912007168498</v>
      </c>
      <c r="F39" s="681"/>
      <c r="G39" s="681"/>
    </row>
    <row r="40" spans="1:10" x14ac:dyDescent="0.2">
      <c r="A40" s="771" t="s">
        <v>555</v>
      </c>
      <c r="B40" s="772">
        <v>286.74366305242597</v>
      </c>
      <c r="C40" s="772">
        <v>260.67303564792701</v>
      </c>
      <c r="D40" s="772">
        <v>275.09619796484702</v>
      </c>
      <c r="E40" s="774">
        <v>244.46573028673799</v>
      </c>
      <c r="F40" s="681"/>
      <c r="G40" s="681"/>
    </row>
    <row r="41" spans="1:10" x14ac:dyDescent="0.2">
      <c r="A41" s="771" t="s">
        <v>556</v>
      </c>
      <c r="B41" s="772">
        <v>337.38952039626997</v>
      </c>
      <c r="C41" s="772">
        <v>330.99076923076899</v>
      </c>
      <c r="D41" s="772">
        <v>266.59989215686301</v>
      </c>
      <c r="E41" s="774">
        <v>294.38602150537599</v>
      </c>
      <c r="F41" s="681"/>
      <c r="G41" s="681"/>
    </row>
    <row r="42" spans="1:10" x14ac:dyDescent="0.2">
      <c r="A42" s="771" t="s">
        <v>26</v>
      </c>
      <c r="B42" s="772">
        <v>354.98841577060898</v>
      </c>
      <c r="C42" s="772">
        <v>347.15899999999999</v>
      </c>
      <c r="D42" s="772">
        <v>230.39027126436801</v>
      </c>
      <c r="E42" s="774">
        <v>309.11720629047198</v>
      </c>
      <c r="F42" s="681"/>
      <c r="G42" s="681"/>
    </row>
    <row r="43" spans="1:10" x14ac:dyDescent="0.2">
      <c r="A43" s="771" t="s">
        <v>488</v>
      </c>
      <c r="B43" s="772">
        <v>284.88199202410499</v>
      </c>
      <c r="C43" s="772">
        <v>251.47626254180599</v>
      </c>
      <c r="D43" s="772">
        <v>244.481365025467</v>
      </c>
      <c r="E43" s="774">
        <v>250.950709363024</v>
      </c>
      <c r="F43" s="681"/>
      <c r="G43" s="681"/>
    </row>
    <row r="44" spans="1:10" x14ac:dyDescent="0.2">
      <c r="A44" s="771" t="s">
        <v>489</v>
      </c>
      <c r="B44" s="772">
        <v>278.077285384866</v>
      </c>
      <c r="C44" s="772">
        <v>256.61096774193499</v>
      </c>
      <c r="D44" s="772">
        <v>266.70529634300101</v>
      </c>
      <c r="E44" s="774">
        <v>240.34904345197199</v>
      </c>
      <c r="F44" s="681"/>
      <c r="G44" s="681"/>
    </row>
    <row r="45" spans="1:10" x14ac:dyDescent="0.2">
      <c r="A45" s="771" t="s">
        <v>490</v>
      </c>
      <c r="B45" s="772">
        <v>334.89291470054502</v>
      </c>
      <c r="C45" s="772">
        <v>327.71157983056401</v>
      </c>
      <c r="D45" s="772">
        <v>274.47739648033098</v>
      </c>
      <c r="E45" s="774">
        <v>287.125709876543</v>
      </c>
      <c r="F45" s="681"/>
      <c r="G45" s="681"/>
    </row>
    <row r="46" spans="1:10" x14ac:dyDescent="0.2">
      <c r="A46" s="775" t="s">
        <v>27</v>
      </c>
      <c r="B46" s="776">
        <v>377.65951555121399</v>
      </c>
      <c r="C46" s="776">
        <v>378.76799999999997</v>
      </c>
      <c r="D46" s="776">
        <v>183.32928571428599</v>
      </c>
      <c r="E46" s="777">
        <v>311.12422910135803</v>
      </c>
      <c r="F46" s="681"/>
      <c r="G46" s="681"/>
    </row>
    <row r="47" spans="1:10" ht="15.75" x14ac:dyDescent="0.25">
      <c r="A47" s="683"/>
      <c r="G47" s="683"/>
    </row>
    <row r="48" spans="1:10" s="682" customFormat="1" ht="15.75" x14ac:dyDescent="0.25">
      <c r="A48" s="683" t="s">
        <v>566</v>
      </c>
      <c r="G48" s="683" t="s">
        <v>745</v>
      </c>
    </row>
    <row r="49" spans="1:7" x14ac:dyDescent="0.2">
      <c r="A49" s="679" t="s">
        <v>9</v>
      </c>
      <c r="B49" s="679"/>
      <c r="C49" s="679"/>
      <c r="D49" s="679"/>
      <c r="E49" s="679"/>
      <c r="F49" s="679"/>
      <c r="G49" s="706"/>
    </row>
    <row r="50" spans="1:7" x14ac:dyDescent="0.2">
      <c r="A50" s="742" t="s">
        <v>17</v>
      </c>
      <c r="B50" s="796" t="s">
        <v>28</v>
      </c>
      <c r="C50" s="796" t="s">
        <v>29</v>
      </c>
      <c r="D50" s="796" t="s">
        <v>30</v>
      </c>
      <c r="E50" s="797" t="s">
        <v>23</v>
      </c>
      <c r="F50" s="681"/>
      <c r="G50" s="681"/>
    </row>
    <row r="51" spans="1:7" x14ac:dyDescent="0.2">
      <c r="A51" s="771" t="s">
        <v>22</v>
      </c>
      <c r="B51" s="772">
        <v>643.33624594257196</v>
      </c>
      <c r="C51" s="772">
        <v>466.38998483316499</v>
      </c>
      <c r="D51" s="772">
        <v>560.78899999999999</v>
      </c>
      <c r="E51" s="773">
        <v>542.56129479216497</v>
      </c>
      <c r="F51" s="681"/>
      <c r="G51" s="681"/>
    </row>
    <row r="52" spans="1:7" x14ac:dyDescent="0.2">
      <c r="A52" s="771" t="s">
        <v>548</v>
      </c>
      <c r="B52" s="772">
        <v>584.27399193548399</v>
      </c>
      <c r="C52" s="772">
        <v>462.059484536083</v>
      </c>
      <c r="D52" s="772">
        <v>621.761684782609</v>
      </c>
      <c r="E52" s="774">
        <v>467.85295535863702</v>
      </c>
      <c r="F52" s="681"/>
      <c r="G52" s="681"/>
    </row>
    <row r="53" spans="1:7" x14ac:dyDescent="0.2">
      <c r="A53" s="771" t="s">
        <v>549</v>
      </c>
      <c r="B53" s="772">
        <v>598.55999999999995</v>
      </c>
      <c r="C53" s="772">
        <v>474.22870635616403</v>
      </c>
      <c r="D53" s="772">
        <v>652.62754365789397</v>
      </c>
      <c r="E53" s="774">
        <v>465.176811594203</v>
      </c>
      <c r="F53" s="681"/>
      <c r="G53" s="681"/>
    </row>
    <row r="54" spans="1:7" x14ac:dyDescent="0.2">
      <c r="A54" s="771" t="s">
        <v>550</v>
      </c>
      <c r="B54" s="772">
        <v>589.41131568671199</v>
      </c>
      <c r="C54" s="772">
        <v>468.27036303890401</v>
      </c>
      <c r="D54" s="772">
        <v>562.74515174996804</v>
      </c>
      <c r="E54" s="774">
        <v>508.97925985663102</v>
      </c>
      <c r="F54" s="681"/>
      <c r="G54" s="681"/>
    </row>
    <row r="55" spans="1:7" x14ac:dyDescent="0.2">
      <c r="A55" s="771" t="s">
        <v>24</v>
      </c>
      <c r="B55" s="772">
        <v>600.04618993135</v>
      </c>
      <c r="C55" s="772">
        <v>441.99051086956501</v>
      </c>
      <c r="D55" s="772">
        <v>527.51690196645404</v>
      </c>
      <c r="E55" s="774">
        <v>527.43347826086995</v>
      </c>
      <c r="F55" s="681"/>
      <c r="G55" s="681"/>
    </row>
    <row r="56" spans="1:7" x14ac:dyDescent="0.2">
      <c r="A56" s="771" t="s">
        <v>551</v>
      </c>
      <c r="B56" s="772">
        <v>516.25914533532602</v>
      </c>
      <c r="C56" s="772">
        <v>423.21102517162501</v>
      </c>
      <c r="D56" s="772">
        <v>578.09270846800302</v>
      </c>
      <c r="E56" s="774">
        <v>442.07922222222197</v>
      </c>
      <c r="F56" s="681"/>
      <c r="G56" s="681"/>
    </row>
    <row r="57" spans="1:7" x14ac:dyDescent="0.2">
      <c r="A57" s="771" t="s">
        <v>552</v>
      </c>
      <c r="B57" s="772">
        <v>512.56444468364498</v>
      </c>
      <c r="C57" s="772">
        <v>421.28214285714301</v>
      </c>
      <c r="D57" s="772">
        <v>541.19576447548297</v>
      </c>
      <c r="E57" s="774">
        <v>418.24524128045903</v>
      </c>
      <c r="F57" s="681"/>
      <c r="G57" s="681"/>
    </row>
    <row r="58" spans="1:7" x14ac:dyDescent="0.2">
      <c r="A58" s="771" t="s">
        <v>553</v>
      </c>
      <c r="B58" s="772">
        <v>491.99188764044902</v>
      </c>
      <c r="C58" s="772">
        <v>410.84368772893799</v>
      </c>
      <c r="D58" s="772">
        <v>357.60907753357799</v>
      </c>
      <c r="E58" s="774">
        <v>440.33076086956498</v>
      </c>
      <c r="F58" s="681"/>
      <c r="G58" s="681"/>
    </row>
    <row r="59" spans="1:7" x14ac:dyDescent="0.2">
      <c r="A59" s="771" t="s">
        <v>25</v>
      </c>
      <c r="B59" s="772">
        <v>514.74905600391298</v>
      </c>
      <c r="C59" s="772">
        <v>410.99425989252597</v>
      </c>
      <c r="D59" s="772">
        <v>458.20959797897098</v>
      </c>
      <c r="E59" s="774">
        <v>427.635652173913</v>
      </c>
      <c r="F59" s="681"/>
      <c r="G59" s="681"/>
    </row>
    <row r="60" spans="1:7" x14ac:dyDescent="0.2">
      <c r="A60" s="771" t="s">
        <v>554</v>
      </c>
      <c r="B60" s="772">
        <v>486.08736660349598</v>
      </c>
      <c r="C60" s="772">
        <v>380.46945054945098</v>
      </c>
      <c r="D60" s="772">
        <v>521.50608194225094</v>
      </c>
      <c r="E60" s="774">
        <v>384.62542857142898</v>
      </c>
      <c r="F60" s="681"/>
      <c r="G60" s="681"/>
    </row>
    <row r="61" spans="1:7" x14ac:dyDescent="0.2">
      <c r="A61" s="771" t="s">
        <v>555</v>
      </c>
      <c r="B61" s="772">
        <v>478.57266803720103</v>
      </c>
      <c r="C61" s="772">
        <v>376.19771049035398</v>
      </c>
      <c r="D61" s="772">
        <v>531.64823996655502</v>
      </c>
      <c r="E61" s="774">
        <v>376.83748549323002</v>
      </c>
      <c r="F61" s="681"/>
      <c r="G61" s="681"/>
    </row>
    <row r="62" spans="1:7" x14ac:dyDescent="0.2">
      <c r="A62" s="771" t="s">
        <v>556</v>
      </c>
      <c r="B62" s="772">
        <v>488.59099227409098</v>
      </c>
      <c r="C62" s="772">
        <v>401.10896815550097</v>
      </c>
      <c r="D62" s="772">
        <v>470.83492383595399</v>
      </c>
      <c r="E62" s="774">
        <v>428.70574377137302</v>
      </c>
      <c r="F62" s="681"/>
      <c r="G62" s="681"/>
    </row>
    <row r="63" spans="1:7" x14ac:dyDescent="0.2">
      <c r="A63" s="771" t="s">
        <v>26</v>
      </c>
      <c r="B63" s="772">
        <v>445.31842029564098</v>
      </c>
      <c r="C63" s="772">
        <v>378.44175824175801</v>
      </c>
      <c r="D63" s="772">
        <v>448.42791666666699</v>
      </c>
      <c r="E63" s="774">
        <v>407.75869565217403</v>
      </c>
      <c r="F63" s="681"/>
      <c r="G63" s="681"/>
    </row>
    <row r="64" spans="1:7" x14ac:dyDescent="0.2">
      <c r="A64" s="771" t="s">
        <v>488</v>
      </c>
      <c r="B64" s="772">
        <v>427.62789473684199</v>
      </c>
      <c r="C64" s="772">
        <v>361.90114603481601</v>
      </c>
      <c r="D64" s="772">
        <v>454.819331042383</v>
      </c>
      <c r="E64" s="774">
        <v>365.43970251716303</v>
      </c>
      <c r="F64" s="681"/>
      <c r="G64" s="681"/>
    </row>
    <row r="65" spans="1:7" x14ac:dyDescent="0.2">
      <c r="A65" s="771" t="s">
        <v>489</v>
      </c>
      <c r="B65" s="772">
        <v>448.19616529304</v>
      </c>
      <c r="C65" s="772">
        <v>370.95533096926698</v>
      </c>
      <c r="D65" s="772">
        <v>469.18471306820499</v>
      </c>
      <c r="E65" s="774">
        <v>359.71722580645098</v>
      </c>
      <c r="F65" s="681"/>
      <c r="G65" s="681"/>
    </row>
    <row r="66" spans="1:7" x14ac:dyDescent="0.2">
      <c r="A66" s="771" t="s">
        <v>490</v>
      </c>
      <c r="B66" s="772">
        <v>484.71814285714299</v>
      </c>
      <c r="C66" s="772">
        <v>396.64956632653099</v>
      </c>
      <c r="D66" s="772">
        <v>446.27261387444202</v>
      </c>
      <c r="E66" s="774">
        <v>418.714</v>
      </c>
      <c r="F66" s="681"/>
      <c r="G66" s="681"/>
    </row>
    <row r="67" spans="1:7" x14ac:dyDescent="0.2">
      <c r="A67" s="775" t="s">
        <v>27</v>
      </c>
      <c r="B67" s="776">
        <v>531.95945771619699</v>
      </c>
      <c r="C67" s="776">
        <v>407.04274508049701</v>
      </c>
      <c r="D67" s="776">
        <v>461.90537273537302</v>
      </c>
      <c r="E67" s="777">
        <v>448.76010989011002</v>
      </c>
      <c r="F67" s="681"/>
      <c r="G67" s="681"/>
    </row>
    <row r="69" spans="1:7" ht="15.75" x14ac:dyDescent="0.25">
      <c r="A69" s="683" t="s">
        <v>567</v>
      </c>
      <c r="G69" s="683" t="s">
        <v>568</v>
      </c>
    </row>
    <row r="70" spans="1:7" x14ac:dyDescent="0.2">
      <c r="A70" s="679" t="s">
        <v>33</v>
      </c>
      <c r="B70" s="679"/>
      <c r="C70" s="679"/>
      <c r="D70" s="679"/>
      <c r="G70" s="706"/>
    </row>
    <row r="71" spans="1:7" ht="28.5" x14ac:dyDescent="0.2">
      <c r="A71" s="806" t="s">
        <v>17</v>
      </c>
      <c r="B71" s="767" t="s">
        <v>569</v>
      </c>
      <c r="C71" s="767" t="s">
        <v>49</v>
      </c>
      <c r="D71" s="768" t="s">
        <v>570</v>
      </c>
    </row>
    <row r="72" spans="1:7" x14ac:dyDescent="0.2">
      <c r="A72" s="807" t="s">
        <v>22</v>
      </c>
      <c r="B72" s="808">
        <v>27.966359411566401</v>
      </c>
      <c r="C72" s="808">
        <v>29.9725540938332</v>
      </c>
      <c r="D72" s="809">
        <v>34.386145712661495</v>
      </c>
    </row>
    <row r="73" spans="1:7" x14ac:dyDescent="0.2">
      <c r="A73" s="810" t="s">
        <v>548</v>
      </c>
      <c r="B73" s="811">
        <v>28.453883271021201</v>
      </c>
      <c r="C73" s="811">
        <v>30.503523859450699</v>
      </c>
      <c r="D73" s="812">
        <v>33.898934419083396</v>
      </c>
    </row>
    <row r="74" spans="1:7" x14ac:dyDescent="0.2">
      <c r="A74" s="810" t="s">
        <v>549</v>
      </c>
      <c r="B74" s="811">
        <v>28.314890342023901</v>
      </c>
      <c r="C74" s="811">
        <v>30.6518987536213</v>
      </c>
      <c r="D74" s="812">
        <v>33.614818961569298</v>
      </c>
    </row>
    <row r="75" spans="1:7" x14ac:dyDescent="0.2">
      <c r="A75" s="810" t="s">
        <v>550</v>
      </c>
      <c r="B75" s="811">
        <v>27.581668929387398</v>
      </c>
      <c r="C75" s="811">
        <v>30.121607676037801</v>
      </c>
      <c r="D75" s="812">
        <v>33.921951133910802</v>
      </c>
    </row>
    <row r="76" spans="1:7" x14ac:dyDescent="0.2">
      <c r="A76" s="810" t="s">
        <v>24</v>
      </c>
      <c r="B76" s="811">
        <v>27.313570876221398</v>
      </c>
      <c r="C76" s="811">
        <v>29.350331891131599</v>
      </c>
      <c r="D76" s="812">
        <v>33.740391744856005</v>
      </c>
    </row>
    <row r="77" spans="1:7" x14ac:dyDescent="0.2">
      <c r="A77" s="813" t="s">
        <v>551</v>
      </c>
      <c r="B77" s="717">
        <v>27.397522761223904</v>
      </c>
      <c r="C77" s="717">
        <v>29.461237117524401</v>
      </c>
      <c r="D77" s="718">
        <v>33.3153495605412</v>
      </c>
    </row>
    <row r="78" spans="1:7" x14ac:dyDescent="0.2">
      <c r="A78" s="813" t="s">
        <v>552</v>
      </c>
      <c r="B78" s="717">
        <v>27.4562260381168</v>
      </c>
      <c r="C78" s="717">
        <v>29.764986809466201</v>
      </c>
      <c r="D78" s="718">
        <v>33.625801186207902</v>
      </c>
    </row>
    <row r="79" spans="1:7" x14ac:dyDescent="0.2">
      <c r="A79" s="813" t="s">
        <v>553</v>
      </c>
      <c r="B79" s="717">
        <v>26.241146804996102</v>
      </c>
      <c r="C79" s="717">
        <v>28.665907250924601</v>
      </c>
      <c r="D79" s="718">
        <v>33.692192412904795</v>
      </c>
    </row>
    <row r="80" spans="1:7" x14ac:dyDescent="0.2">
      <c r="A80" s="813" t="s">
        <v>25</v>
      </c>
      <c r="B80" s="717">
        <v>26.279590838398796</v>
      </c>
      <c r="C80" s="717">
        <v>28.704633823465301</v>
      </c>
      <c r="D80" s="718">
        <v>33.954025188413901</v>
      </c>
    </row>
    <row r="81" spans="1:7" x14ac:dyDescent="0.2">
      <c r="A81" s="813" t="s">
        <v>554</v>
      </c>
      <c r="B81" s="717">
        <v>26.935983136036199</v>
      </c>
      <c r="C81" s="717">
        <v>29.2271464770097</v>
      </c>
      <c r="D81" s="718">
        <v>33.763874993140405</v>
      </c>
    </row>
    <row r="82" spans="1:7" x14ac:dyDescent="0.2">
      <c r="A82" s="813" t="s">
        <v>555</v>
      </c>
      <c r="B82" s="717">
        <v>26.822023329751399</v>
      </c>
      <c r="C82" s="717">
        <v>28.819039288102701</v>
      </c>
      <c r="D82" s="718">
        <v>33.034119482898596</v>
      </c>
    </row>
    <row r="83" spans="1:7" x14ac:dyDescent="0.2">
      <c r="A83" s="813" t="s">
        <v>556</v>
      </c>
      <c r="B83" s="717">
        <v>25.988171525655702</v>
      </c>
      <c r="C83" s="717">
        <v>27.783404141846699</v>
      </c>
      <c r="D83" s="718">
        <v>32.6987641185301</v>
      </c>
    </row>
    <row r="84" spans="1:7" x14ac:dyDescent="0.2">
      <c r="A84" s="813" t="s">
        <v>26</v>
      </c>
      <c r="B84" s="717">
        <v>25.1073574029082</v>
      </c>
      <c r="C84" s="717">
        <v>26.754877868789201</v>
      </c>
      <c r="D84" s="718">
        <v>32.881155542944398</v>
      </c>
    </row>
    <row r="85" spans="1:7" x14ac:dyDescent="0.2">
      <c r="A85" s="813" t="s">
        <v>488</v>
      </c>
      <c r="B85" s="717">
        <v>25.934025289040104</v>
      </c>
      <c r="C85" s="717">
        <v>27.900010355641498</v>
      </c>
      <c r="D85" s="718">
        <v>32.246493887740101</v>
      </c>
    </row>
    <row r="86" spans="1:7" x14ac:dyDescent="0.2">
      <c r="A86" s="813" t="s">
        <v>489</v>
      </c>
      <c r="B86" s="717">
        <v>26.124655440225297</v>
      </c>
      <c r="C86" s="717">
        <v>27.968384399630999</v>
      </c>
      <c r="D86" s="718">
        <v>31.757032605257201</v>
      </c>
    </row>
    <row r="87" spans="1:7" x14ac:dyDescent="0.2">
      <c r="A87" s="813" t="s">
        <v>490</v>
      </c>
      <c r="B87" s="717">
        <v>26.217238144036898</v>
      </c>
      <c r="C87" s="717">
        <v>28.050317150885402</v>
      </c>
      <c r="D87" s="718">
        <v>32.172026437242302</v>
      </c>
    </row>
    <row r="88" spans="1:7" x14ac:dyDescent="0.2">
      <c r="A88" s="814" t="s">
        <v>27</v>
      </c>
      <c r="B88" s="720">
        <v>26.442412883636901</v>
      </c>
      <c r="C88" s="720">
        <v>29.056795739866399</v>
      </c>
      <c r="D88" s="721">
        <v>34.147177802144398</v>
      </c>
    </row>
    <row r="90" spans="1:7" ht="15.75" x14ac:dyDescent="0.25">
      <c r="A90" s="683" t="s">
        <v>571</v>
      </c>
      <c r="G90" s="683" t="s">
        <v>572</v>
      </c>
    </row>
    <row r="91" spans="1:7" x14ac:dyDescent="0.2">
      <c r="A91" s="679" t="s">
        <v>9</v>
      </c>
      <c r="B91" s="679"/>
      <c r="C91" s="679"/>
      <c r="D91" s="679"/>
      <c r="E91" s="679"/>
      <c r="F91" s="679"/>
      <c r="G91" s="706"/>
    </row>
    <row r="92" spans="1:7" x14ac:dyDescent="0.2">
      <c r="A92" s="807" t="s">
        <v>17</v>
      </c>
      <c r="B92" s="815" t="s">
        <v>28</v>
      </c>
      <c r="C92" s="815" t="s">
        <v>29</v>
      </c>
      <c r="D92" s="815" t="s">
        <v>30</v>
      </c>
      <c r="E92" s="816" t="s">
        <v>23</v>
      </c>
      <c r="F92" s="817"/>
    </row>
    <row r="93" spans="1:7" x14ac:dyDescent="0.2">
      <c r="A93" s="807" t="s">
        <v>22</v>
      </c>
      <c r="B93" s="798">
        <v>27.366933498957501</v>
      </c>
      <c r="C93" s="798">
        <v>34.567862609633195</v>
      </c>
      <c r="D93" s="798">
        <v>24.999083221102399</v>
      </c>
      <c r="E93" s="773">
        <v>28.9497199067061</v>
      </c>
      <c r="F93" s="772"/>
    </row>
    <row r="94" spans="1:7" x14ac:dyDescent="0.2">
      <c r="A94" s="810" t="s">
        <v>548</v>
      </c>
      <c r="B94" s="772">
        <v>27.7177569755988</v>
      </c>
      <c r="C94" s="772">
        <v>34.361965616543799</v>
      </c>
      <c r="D94" s="772">
        <v>24.8132032837099</v>
      </c>
      <c r="E94" s="774">
        <v>30.373272173268301</v>
      </c>
      <c r="F94" s="772"/>
    </row>
    <row r="95" spans="1:7" x14ac:dyDescent="0.2">
      <c r="A95" s="810" t="s">
        <v>549</v>
      </c>
      <c r="B95" s="772">
        <v>27.583348587333401</v>
      </c>
      <c r="C95" s="772">
        <v>34.850035847535501</v>
      </c>
      <c r="D95" s="772">
        <v>23.459881958878501</v>
      </c>
      <c r="E95" s="774">
        <v>30.5198319803701</v>
      </c>
      <c r="F95" s="772"/>
    </row>
    <row r="96" spans="1:7" x14ac:dyDescent="0.2">
      <c r="A96" s="810" t="s">
        <v>550</v>
      </c>
      <c r="B96" s="772">
        <v>26.866448602163</v>
      </c>
      <c r="C96" s="772">
        <v>34.651547941293295</v>
      </c>
      <c r="D96" s="772">
        <v>21.318834664645401</v>
      </c>
      <c r="E96" s="774">
        <v>29.858903561611498</v>
      </c>
      <c r="F96" s="772"/>
    </row>
    <row r="97" spans="1:6" x14ac:dyDescent="0.2">
      <c r="A97" s="810" t="s">
        <v>24</v>
      </c>
      <c r="B97" s="772">
        <v>26.281123785517401</v>
      </c>
      <c r="C97" s="772">
        <v>33.981545234577901</v>
      </c>
      <c r="D97" s="772">
        <v>23.361101579159499</v>
      </c>
      <c r="E97" s="774">
        <v>29.054532645738799</v>
      </c>
      <c r="F97" s="772"/>
    </row>
    <row r="98" spans="1:6" x14ac:dyDescent="0.2">
      <c r="A98" s="813" t="s">
        <v>551</v>
      </c>
      <c r="B98" s="717">
        <v>26.358772301810902</v>
      </c>
      <c r="C98" s="717">
        <v>33.801184272162402</v>
      </c>
      <c r="D98" s="717">
        <v>23.138772966581101</v>
      </c>
      <c r="E98" s="718">
        <v>30.236000974433004</v>
      </c>
      <c r="F98" s="717"/>
    </row>
    <row r="99" spans="1:6" x14ac:dyDescent="0.2">
      <c r="A99" s="813" t="s">
        <v>552</v>
      </c>
      <c r="B99" s="717">
        <v>26.787621096019098</v>
      </c>
      <c r="C99" s="717">
        <v>34.345728460712301</v>
      </c>
      <c r="D99" s="717">
        <v>19.990080358924402</v>
      </c>
      <c r="E99" s="718">
        <v>31.270481056793098</v>
      </c>
      <c r="F99" s="717"/>
    </row>
    <row r="100" spans="1:6" x14ac:dyDescent="0.2">
      <c r="A100" s="813" t="s">
        <v>553</v>
      </c>
      <c r="B100" s="717">
        <v>25.892194382878902</v>
      </c>
      <c r="C100" s="717">
        <v>34.270947979356905</v>
      </c>
      <c r="D100" s="717">
        <v>12.7681559537127</v>
      </c>
      <c r="E100" s="718">
        <v>29.633681462140999</v>
      </c>
      <c r="F100" s="717"/>
    </row>
    <row r="101" spans="1:6" x14ac:dyDescent="0.2">
      <c r="A101" s="813" t="s">
        <v>25</v>
      </c>
      <c r="B101" s="717">
        <v>25.5475723228971</v>
      </c>
      <c r="C101" s="717">
        <v>33.153230521129103</v>
      </c>
      <c r="D101" s="717">
        <v>19.524819624076599</v>
      </c>
      <c r="E101" s="718">
        <v>29.172897965854599</v>
      </c>
      <c r="F101" s="717"/>
    </row>
    <row r="102" spans="1:6" x14ac:dyDescent="0.2">
      <c r="A102" s="813" t="s">
        <v>554</v>
      </c>
      <c r="B102" s="717">
        <v>26.134784444014297</v>
      </c>
      <c r="C102" s="717">
        <v>32.505744544654704</v>
      </c>
      <c r="D102" s="717">
        <v>21.538113938741297</v>
      </c>
      <c r="E102" s="718">
        <v>30.2004523949659</v>
      </c>
      <c r="F102" s="717"/>
    </row>
    <row r="103" spans="1:6" x14ac:dyDescent="0.2">
      <c r="A103" s="813" t="s">
        <v>555</v>
      </c>
      <c r="B103" s="717">
        <v>26.180797110770598</v>
      </c>
      <c r="C103" s="717">
        <v>32.595515357268702</v>
      </c>
      <c r="D103" s="717">
        <v>22.091513367755201</v>
      </c>
      <c r="E103" s="718">
        <v>29.6229317377868</v>
      </c>
      <c r="F103" s="717"/>
    </row>
    <row r="104" spans="1:6" x14ac:dyDescent="0.2">
      <c r="A104" s="813" t="s">
        <v>556</v>
      </c>
      <c r="B104" s="717">
        <v>25.2415090713158</v>
      </c>
      <c r="C104" s="717">
        <v>32.757635929413894</v>
      </c>
      <c r="D104" s="717">
        <v>21.707265460754797</v>
      </c>
      <c r="E104" s="718">
        <v>27.836698473850401</v>
      </c>
      <c r="F104" s="717"/>
    </row>
    <row r="105" spans="1:6" x14ac:dyDescent="0.2">
      <c r="A105" s="813" t="s">
        <v>26</v>
      </c>
      <c r="B105" s="717">
        <v>24.636777892801302</v>
      </c>
      <c r="C105" s="717">
        <v>31.886809637479402</v>
      </c>
      <c r="D105" s="717">
        <v>19.218541287461498</v>
      </c>
      <c r="E105" s="718">
        <v>27.347603167269501</v>
      </c>
      <c r="F105" s="717"/>
    </row>
    <row r="106" spans="1:6" x14ac:dyDescent="0.2">
      <c r="A106" s="813" t="s">
        <v>488</v>
      </c>
      <c r="B106" s="717">
        <v>25.5538582819478</v>
      </c>
      <c r="C106" s="717">
        <v>31.009635417384303</v>
      </c>
      <c r="D106" s="717">
        <v>21.0809423855695</v>
      </c>
      <c r="E106" s="718">
        <v>28.328593751411201</v>
      </c>
      <c r="F106" s="717"/>
    </row>
    <row r="107" spans="1:6" x14ac:dyDescent="0.2">
      <c r="A107" s="813" t="s">
        <v>489</v>
      </c>
      <c r="B107" s="717">
        <v>25.876469792198399</v>
      </c>
      <c r="C107" s="717">
        <v>31.60923099115</v>
      </c>
      <c r="D107" s="717">
        <v>21.847999862922901</v>
      </c>
      <c r="E107" s="718">
        <v>27.978240623874001</v>
      </c>
      <c r="F107" s="717"/>
    </row>
    <row r="108" spans="1:6" x14ac:dyDescent="0.2">
      <c r="A108" s="813" t="s">
        <v>490</v>
      </c>
      <c r="B108" s="717">
        <v>25.608185573325599</v>
      </c>
      <c r="C108" s="717">
        <v>32.655254683548499</v>
      </c>
      <c r="D108" s="717">
        <v>21.795666604455498</v>
      </c>
      <c r="E108" s="718">
        <v>27.801065780004702</v>
      </c>
      <c r="F108" s="717"/>
    </row>
    <row r="109" spans="1:6" x14ac:dyDescent="0.2">
      <c r="A109" s="814" t="s">
        <v>27</v>
      </c>
      <c r="B109" s="720">
        <v>27.221432683201201</v>
      </c>
      <c r="C109" s="720">
        <v>33.997987903562496</v>
      </c>
      <c r="D109" s="720">
        <v>14.6952592439578</v>
      </c>
      <c r="E109" s="721">
        <v>28.091741177820801</v>
      </c>
      <c r="F109" s="717"/>
    </row>
    <row r="113" spans="1:7" ht="15.75" x14ac:dyDescent="0.25">
      <c r="A113" s="683" t="s">
        <v>573</v>
      </c>
      <c r="G113" s="683" t="s">
        <v>574</v>
      </c>
    </row>
    <row r="114" spans="1:7" x14ac:dyDescent="0.2">
      <c r="A114" s="679" t="s">
        <v>9</v>
      </c>
      <c r="B114" s="679"/>
      <c r="C114" s="679"/>
      <c r="D114" s="679"/>
      <c r="E114" s="679"/>
      <c r="F114" s="679"/>
      <c r="G114" s="694"/>
    </row>
    <row r="115" spans="1:7" x14ac:dyDescent="0.2">
      <c r="A115" s="807" t="s">
        <v>17</v>
      </c>
      <c r="B115" s="815" t="s">
        <v>28</v>
      </c>
      <c r="C115" s="815" t="s">
        <v>29</v>
      </c>
      <c r="D115" s="815" t="s">
        <v>30</v>
      </c>
      <c r="E115" s="816" t="s">
        <v>23</v>
      </c>
      <c r="F115" s="817"/>
    </row>
    <row r="116" spans="1:7" x14ac:dyDescent="0.2">
      <c r="A116" s="807" t="s">
        <v>22</v>
      </c>
      <c r="B116" s="798">
        <v>34.719863149637497</v>
      </c>
      <c r="C116" s="798">
        <v>42.130635530737095</v>
      </c>
      <c r="D116" s="798">
        <v>30.565127512240498</v>
      </c>
      <c r="E116" s="773">
        <v>32.295126076308698</v>
      </c>
      <c r="F116" s="772"/>
    </row>
    <row r="117" spans="1:7" x14ac:dyDescent="0.2">
      <c r="A117" s="810" t="s">
        <v>548</v>
      </c>
      <c r="B117" s="772">
        <v>33.505777794672497</v>
      </c>
      <c r="C117" s="772">
        <v>41.221358545051899</v>
      </c>
      <c r="D117" s="772">
        <v>29.791540701752702</v>
      </c>
      <c r="E117" s="774">
        <v>33.279190801687299</v>
      </c>
      <c r="F117" s="772"/>
    </row>
    <row r="118" spans="1:7" x14ac:dyDescent="0.2">
      <c r="A118" s="810" t="s">
        <v>549</v>
      </c>
      <c r="B118" s="772">
        <v>33.074111804516797</v>
      </c>
      <c r="C118" s="772">
        <v>40.964740257986797</v>
      </c>
      <c r="D118" s="772">
        <v>29.308723203050601</v>
      </c>
      <c r="E118" s="774">
        <v>33.175713537780602</v>
      </c>
      <c r="F118" s="772"/>
    </row>
    <row r="119" spans="1:7" x14ac:dyDescent="0.2">
      <c r="A119" s="810" t="s">
        <v>550</v>
      </c>
      <c r="B119" s="772">
        <v>33.6674283565469</v>
      </c>
      <c r="C119" s="772">
        <v>41.765126013538698</v>
      </c>
      <c r="D119" s="772">
        <v>30.0129854706028</v>
      </c>
      <c r="E119" s="774">
        <v>32.650863641866799</v>
      </c>
      <c r="F119" s="772"/>
    </row>
    <row r="120" spans="1:7" x14ac:dyDescent="0.2">
      <c r="A120" s="810" t="s">
        <v>24</v>
      </c>
      <c r="B120" s="772">
        <v>33.7173136942111</v>
      </c>
      <c r="C120" s="772">
        <v>42.0372925934115</v>
      </c>
      <c r="D120" s="772">
        <v>29.657548430361203</v>
      </c>
      <c r="E120" s="774">
        <v>32.035076738474999</v>
      </c>
      <c r="F120" s="772"/>
    </row>
    <row r="121" spans="1:7" x14ac:dyDescent="0.2">
      <c r="A121" s="813" t="s">
        <v>551</v>
      </c>
      <c r="B121" s="717">
        <v>33.679953211059299</v>
      </c>
      <c r="C121" s="717">
        <v>40.718071220125999</v>
      </c>
      <c r="D121" s="717">
        <v>28.160825426537201</v>
      </c>
      <c r="E121" s="718">
        <v>32.510071744204701</v>
      </c>
      <c r="F121" s="717"/>
    </row>
    <row r="122" spans="1:7" x14ac:dyDescent="0.2">
      <c r="A122" s="813" t="s">
        <v>552</v>
      </c>
      <c r="B122" s="717">
        <v>34.258495974121502</v>
      </c>
      <c r="C122" s="717">
        <v>40.888754408914103</v>
      </c>
      <c r="D122" s="717">
        <v>26.103389438698198</v>
      </c>
      <c r="E122" s="718">
        <v>33.565528256419199</v>
      </c>
      <c r="F122" s="717"/>
    </row>
    <row r="123" spans="1:7" x14ac:dyDescent="0.2">
      <c r="A123" s="813" t="s">
        <v>553</v>
      </c>
      <c r="B123" s="717">
        <v>34.600086983760399</v>
      </c>
      <c r="C123" s="717">
        <v>41.522031201693096</v>
      </c>
      <c r="D123" s="717">
        <v>22.533915492358499</v>
      </c>
      <c r="E123" s="718">
        <v>33.463852325823702</v>
      </c>
      <c r="F123" s="717"/>
    </row>
    <row r="124" spans="1:7" x14ac:dyDescent="0.2">
      <c r="A124" s="813" t="s">
        <v>25</v>
      </c>
      <c r="B124" s="717">
        <v>34.1600645770989</v>
      </c>
      <c r="C124" s="717">
        <v>40.422351999326999</v>
      </c>
      <c r="D124" s="717">
        <v>27.3133460091816</v>
      </c>
      <c r="E124" s="718">
        <v>33.905879665324498</v>
      </c>
      <c r="F124" s="717"/>
    </row>
    <row r="125" spans="1:7" x14ac:dyDescent="0.2">
      <c r="A125" s="813" t="s">
        <v>554</v>
      </c>
      <c r="B125" s="717">
        <v>34.034213917090398</v>
      </c>
      <c r="C125" s="717">
        <v>39.573483908124203</v>
      </c>
      <c r="D125" s="717">
        <v>27.141028821786001</v>
      </c>
      <c r="E125" s="718">
        <v>34.104893410852696</v>
      </c>
      <c r="F125" s="717"/>
    </row>
    <row r="126" spans="1:7" x14ac:dyDescent="0.2">
      <c r="A126" s="813" t="s">
        <v>555</v>
      </c>
      <c r="B126" s="717">
        <v>33.962321315607404</v>
      </c>
      <c r="C126" s="717">
        <v>39.348670842646996</v>
      </c>
      <c r="D126" s="717">
        <v>26.990119788392402</v>
      </c>
      <c r="E126" s="718">
        <v>32.333516551254398</v>
      </c>
      <c r="F126" s="717"/>
    </row>
    <row r="127" spans="1:7" x14ac:dyDescent="0.2">
      <c r="A127" s="813" t="s">
        <v>556</v>
      </c>
      <c r="B127" s="717">
        <v>33.626333247066896</v>
      </c>
      <c r="C127" s="717">
        <v>39.958124486166604</v>
      </c>
      <c r="D127" s="717">
        <v>27.737871624697704</v>
      </c>
      <c r="E127" s="718">
        <v>31.101594833553797</v>
      </c>
      <c r="F127" s="717"/>
    </row>
    <row r="128" spans="1:7" x14ac:dyDescent="0.2">
      <c r="A128" s="813" t="s">
        <v>26</v>
      </c>
      <c r="B128" s="717">
        <v>33.743137792229199</v>
      </c>
      <c r="C128" s="717">
        <v>39.639356510591803</v>
      </c>
      <c r="D128" s="717">
        <v>27.2958340966725</v>
      </c>
      <c r="E128" s="718">
        <v>31.645249025419904</v>
      </c>
      <c r="F128" s="717"/>
    </row>
    <row r="129" spans="1:7" x14ac:dyDescent="0.2">
      <c r="A129" s="813" t="s">
        <v>488</v>
      </c>
      <c r="B129" s="717">
        <v>32.986096866742599</v>
      </c>
      <c r="C129" s="717">
        <v>38.653697091375697</v>
      </c>
      <c r="D129" s="717">
        <v>26.510923667346297</v>
      </c>
      <c r="E129" s="718">
        <v>31.403419869983303</v>
      </c>
      <c r="F129" s="717"/>
    </row>
    <row r="130" spans="1:7" x14ac:dyDescent="0.2">
      <c r="A130" s="813" t="s">
        <v>489</v>
      </c>
      <c r="B130" s="717">
        <v>32.726456079243697</v>
      </c>
      <c r="C130" s="717">
        <v>38.518189287109401</v>
      </c>
      <c r="D130" s="717">
        <v>26.249167995797499</v>
      </c>
      <c r="E130" s="718">
        <v>30.453368752843502</v>
      </c>
      <c r="F130" s="717"/>
    </row>
    <row r="131" spans="1:7" x14ac:dyDescent="0.2">
      <c r="A131" s="813" t="s">
        <v>490</v>
      </c>
      <c r="B131" s="717">
        <v>33.211674906624602</v>
      </c>
      <c r="C131" s="717">
        <v>39.3611600845827</v>
      </c>
      <c r="D131" s="717">
        <v>27.617178928907698</v>
      </c>
      <c r="E131" s="718">
        <v>30.1022786759236</v>
      </c>
      <c r="F131" s="717"/>
    </row>
    <row r="132" spans="1:7" x14ac:dyDescent="0.2">
      <c r="A132" s="814" t="s">
        <v>27</v>
      </c>
      <c r="B132" s="720">
        <v>36.151993426054304</v>
      </c>
      <c r="C132" s="720">
        <v>41.441336723985501</v>
      </c>
      <c r="D132" s="720">
        <v>30.357510582538499</v>
      </c>
      <c r="E132" s="721">
        <v>30.499513473209301</v>
      </c>
      <c r="F132" s="717"/>
    </row>
    <row r="133" spans="1:7" ht="15.75" x14ac:dyDescent="0.25">
      <c r="A133" s="683"/>
    </row>
    <row r="134" spans="1:7" ht="15.75" x14ac:dyDescent="0.25">
      <c r="A134" s="683"/>
    </row>
    <row r="135" spans="1:7" ht="15.75" x14ac:dyDescent="0.25">
      <c r="A135" s="683"/>
    </row>
    <row r="136" spans="1:7" ht="15.75" x14ac:dyDescent="0.25">
      <c r="A136" s="683" t="s">
        <v>575</v>
      </c>
      <c r="G136" s="683" t="s">
        <v>576</v>
      </c>
    </row>
    <row r="137" spans="1:7" x14ac:dyDescent="0.2">
      <c r="A137" s="679" t="s">
        <v>33</v>
      </c>
      <c r="B137" s="679"/>
      <c r="C137" s="679"/>
      <c r="G137" s="706"/>
    </row>
    <row r="138" spans="1:7" x14ac:dyDescent="0.2">
      <c r="A138" s="730" t="s">
        <v>17</v>
      </c>
      <c r="B138" s="818" t="s">
        <v>577</v>
      </c>
      <c r="C138" s="819" t="s">
        <v>578</v>
      </c>
    </row>
    <row r="139" spans="1:7" x14ac:dyDescent="0.2">
      <c r="A139" s="730" t="s">
        <v>22</v>
      </c>
      <c r="B139" s="798">
        <v>1219.3253594297501</v>
      </c>
      <c r="C139" s="773">
        <v>1793.8160919540201</v>
      </c>
    </row>
    <row r="140" spans="1:7" x14ac:dyDescent="0.2">
      <c r="A140" s="820" t="s">
        <v>548</v>
      </c>
      <c r="B140" s="772">
        <v>1043.2989690721599</v>
      </c>
      <c r="C140" s="774">
        <v>1696.4887736056201</v>
      </c>
    </row>
    <row r="141" spans="1:7" x14ac:dyDescent="0.2">
      <c r="A141" s="820" t="s">
        <v>549</v>
      </c>
      <c r="B141" s="772">
        <v>1053.9889972493099</v>
      </c>
      <c r="C141" s="774">
        <v>1724.4434006853301</v>
      </c>
    </row>
    <row r="142" spans="1:7" x14ac:dyDescent="0.2">
      <c r="A142" s="820" t="s">
        <v>550</v>
      </c>
      <c r="B142" s="772">
        <v>1129.6069505494499</v>
      </c>
      <c r="C142" s="774">
        <v>1691.5643467643499</v>
      </c>
    </row>
    <row r="143" spans="1:7" x14ac:dyDescent="0.2">
      <c r="A143" s="820" t="s">
        <v>24</v>
      </c>
      <c r="B143" s="772">
        <v>1185.8543856281101</v>
      </c>
      <c r="C143" s="774">
        <v>1708.76083593473</v>
      </c>
    </row>
    <row r="144" spans="1:7" x14ac:dyDescent="0.2">
      <c r="A144" s="813" t="s">
        <v>551</v>
      </c>
      <c r="B144" s="717">
        <v>1057.93</v>
      </c>
      <c r="C144" s="718">
        <v>1535.52449210701</v>
      </c>
    </row>
    <row r="145" spans="1:7" x14ac:dyDescent="0.2">
      <c r="A145" s="813" t="s">
        <v>552</v>
      </c>
      <c r="B145" s="717">
        <v>1068.5092624113499</v>
      </c>
      <c r="C145" s="718">
        <v>1469.8684210526301</v>
      </c>
    </row>
    <row r="146" spans="1:7" x14ac:dyDescent="0.2">
      <c r="A146" s="813" t="s">
        <v>553</v>
      </c>
      <c r="B146" s="717">
        <v>1262.8639696969699</v>
      </c>
      <c r="C146" s="718">
        <v>1401.9676161699199</v>
      </c>
    </row>
    <row r="147" spans="1:7" x14ac:dyDescent="0.2">
      <c r="A147" s="813" t="s">
        <v>25</v>
      </c>
      <c r="B147" s="717">
        <v>1310.22176666666</v>
      </c>
      <c r="C147" s="718">
        <v>1425.8269565217399</v>
      </c>
    </row>
    <row r="148" spans="1:7" x14ac:dyDescent="0.2">
      <c r="A148" s="813" t="s">
        <v>554</v>
      </c>
      <c r="B148" s="717">
        <v>1065.9011956521699</v>
      </c>
      <c r="C148" s="718">
        <v>1366.47488083078</v>
      </c>
    </row>
    <row r="149" spans="1:7" x14ac:dyDescent="0.2">
      <c r="A149" s="813" t="s">
        <v>555</v>
      </c>
      <c r="B149" s="717">
        <v>1021.49849371826</v>
      </c>
      <c r="C149" s="718">
        <v>1375.1323033707899</v>
      </c>
    </row>
    <row r="150" spans="1:7" x14ac:dyDescent="0.2">
      <c r="A150" s="813" t="s">
        <v>556</v>
      </c>
      <c r="B150" s="717">
        <v>1221.65913229283</v>
      </c>
      <c r="C150" s="718">
        <v>1438.8292548741599</v>
      </c>
    </row>
    <row r="151" spans="1:7" x14ac:dyDescent="0.2">
      <c r="A151" s="813" t="s">
        <v>26</v>
      </c>
      <c r="B151" s="717">
        <v>1300.00317367415</v>
      </c>
      <c r="C151" s="718">
        <v>1346.6789610389601</v>
      </c>
    </row>
    <row r="152" spans="1:7" x14ac:dyDescent="0.2">
      <c r="A152" s="813" t="s">
        <v>488</v>
      </c>
      <c r="B152" s="717">
        <v>1047.5791810035901</v>
      </c>
      <c r="C152" s="718">
        <v>1303.22604277443</v>
      </c>
    </row>
    <row r="153" spans="1:7" x14ac:dyDescent="0.2">
      <c r="A153" s="813" t="s">
        <v>489</v>
      </c>
      <c r="B153" s="717">
        <v>1022.74982701377</v>
      </c>
      <c r="C153" s="718">
        <v>1343.90244472789</v>
      </c>
    </row>
    <row r="154" spans="1:7" x14ac:dyDescent="0.2">
      <c r="A154" s="813" t="s">
        <v>490</v>
      </c>
      <c r="B154" s="717">
        <v>1203.8660869565199</v>
      </c>
      <c r="C154" s="718">
        <v>1438.0458671226199</v>
      </c>
    </row>
    <row r="155" spans="1:7" x14ac:dyDescent="0.2">
      <c r="A155" s="814" t="s">
        <v>27</v>
      </c>
      <c r="B155" s="720">
        <v>1278.4116911143999</v>
      </c>
      <c r="C155" s="721">
        <v>1467.6045942029</v>
      </c>
    </row>
    <row r="159" spans="1:7" ht="15.75" x14ac:dyDescent="0.25">
      <c r="A159" s="683" t="s">
        <v>579</v>
      </c>
      <c r="G159" s="683" t="s">
        <v>580</v>
      </c>
    </row>
    <row r="160" spans="1:7" x14ac:dyDescent="0.2">
      <c r="A160" s="679" t="s">
        <v>9</v>
      </c>
      <c r="B160" s="679"/>
      <c r="C160" s="679"/>
      <c r="D160" s="679"/>
      <c r="E160" s="679"/>
      <c r="F160" s="679"/>
      <c r="G160" s="765"/>
    </row>
    <row r="161" spans="1:6" s="682" customFormat="1" x14ac:dyDescent="0.2">
      <c r="A161" s="807" t="s">
        <v>17</v>
      </c>
      <c r="B161" s="818" t="s">
        <v>28</v>
      </c>
      <c r="C161" s="818" t="s">
        <v>29</v>
      </c>
      <c r="D161" s="818" t="s">
        <v>30</v>
      </c>
      <c r="E161" s="819" t="s">
        <v>23</v>
      </c>
      <c r="F161" s="821"/>
    </row>
    <row r="162" spans="1:6" s="682" customFormat="1" x14ac:dyDescent="0.2">
      <c r="A162" s="807" t="s">
        <v>22</v>
      </c>
      <c r="B162" s="798">
        <v>1372.7498127285801</v>
      </c>
      <c r="C162" s="798">
        <v>1145.61855140751</v>
      </c>
      <c r="D162" s="798">
        <v>1228.9929883867901</v>
      </c>
      <c r="E162" s="773">
        <v>1075.1465462506801</v>
      </c>
      <c r="F162" s="772"/>
    </row>
    <row r="163" spans="1:6" s="682" customFormat="1" x14ac:dyDescent="0.2">
      <c r="A163" s="810" t="s">
        <v>548</v>
      </c>
      <c r="B163" s="772">
        <v>1157.6679594263301</v>
      </c>
      <c r="C163" s="772">
        <v>947.10564999204303</v>
      </c>
      <c r="D163" s="772">
        <v>1207.3281057793299</v>
      </c>
      <c r="E163" s="774">
        <v>875.94144444444396</v>
      </c>
      <c r="F163" s="772"/>
    </row>
    <row r="164" spans="1:6" s="682" customFormat="1" x14ac:dyDescent="0.2">
      <c r="A164" s="810" t="s">
        <v>549</v>
      </c>
      <c r="B164" s="772">
        <v>1146.8866027589399</v>
      </c>
      <c r="C164" s="772">
        <v>985.82914305479596</v>
      </c>
      <c r="D164" s="772">
        <v>1269.86217366809</v>
      </c>
      <c r="E164" s="774">
        <v>886.82381562881596</v>
      </c>
      <c r="F164" s="772"/>
    </row>
    <row r="165" spans="1:6" s="682" customFormat="1" x14ac:dyDescent="0.2">
      <c r="A165" s="810" t="s">
        <v>550</v>
      </c>
      <c r="B165" s="772">
        <v>1233.7855248200101</v>
      </c>
      <c r="C165" s="772">
        <v>1079.63306756047</v>
      </c>
      <c r="D165" s="772">
        <v>1202.82300678045</v>
      </c>
      <c r="E165" s="774">
        <v>995.58333333333303</v>
      </c>
      <c r="F165" s="772"/>
    </row>
    <row r="166" spans="1:6" s="682" customFormat="1" x14ac:dyDescent="0.2">
      <c r="A166" s="810" t="s">
        <v>24</v>
      </c>
      <c r="B166" s="772">
        <v>1304.4890214601201</v>
      </c>
      <c r="C166" s="772">
        <v>1151.50032733224</v>
      </c>
      <c r="D166" s="772">
        <v>1190.1875</v>
      </c>
      <c r="E166" s="774">
        <v>1069.0158695652201</v>
      </c>
      <c r="F166" s="772"/>
    </row>
    <row r="167" spans="1:6" s="682" customFormat="1" x14ac:dyDescent="0.2">
      <c r="A167" s="813" t="s">
        <v>551</v>
      </c>
      <c r="B167" s="717">
        <v>1158.4782241724099</v>
      </c>
      <c r="C167" s="717">
        <v>971.707077417714</v>
      </c>
      <c r="D167" s="717">
        <v>1233.3115942275001</v>
      </c>
      <c r="E167" s="718">
        <v>896.40293926503603</v>
      </c>
      <c r="F167" s="717"/>
    </row>
    <row r="168" spans="1:6" s="682" customFormat="1" x14ac:dyDescent="0.2">
      <c r="A168" s="813" t="s">
        <v>552</v>
      </c>
      <c r="B168" s="717">
        <v>1186.32222222222</v>
      </c>
      <c r="C168" s="717">
        <v>945.51474262868601</v>
      </c>
      <c r="D168" s="717">
        <v>1336.7366220735801</v>
      </c>
      <c r="E168" s="718">
        <v>879.16418604651199</v>
      </c>
      <c r="F168" s="717"/>
    </row>
    <row r="169" spans="1:6" s="682" customFormat="1" x14ac:dyDescent="0.2">
      <c r="A169" s="813" t="s">
        <v>553</v>
      </c>
      <c r="B169" s="717">
        <v>1403.06793084023</v>
      </c>
      <c r="C169" s="717">
        <v>1157.94001438996</v>
      </c>
      <c r="D169" s="717">
        <v>1279.1516020646</v>
      </c>
      <c r="E169" s="718">
        <v>1140.0645161290299</v>
      </c>
      <c r="F169" s="717"/>
    </row>
    <row r="170" spans="1:6" s="682" customFormat="1" x14ac:dyDescent="0.2">
      <c r="A170" s="813" t="s">
        <v>25</v>
      </c>
      <c r="B170" s="717">
        <v>1467.85061498708</v>
      </c>
      <c r="C170" s="717">
        <v>1218.62029569892</v>
      </c>
      <c r="D170" s="717">
        <v>1264.4540659340701</v>
      </c>
      <c r="E170" s="718">
        <v>1201.44029304029</v>
      </c>
      <c r="F170" s="717"/>
    </row>
    <row r="171" spans="1:6" s="682" customFormat="1" x14ac:dyDescent="0.2">
      <c r="A171" s="813" t="s">
        <v>554</v>
      </c>
      <c r="B171" s="717">
        <v>1165.65392612908</v>
      </c>
      <c r="C171" s="717">
        <v>932.32878260869597</v>
      </c>
      <c r="D171" s="717">
        <v>1232.46154241207</v>
      </c>
      <c r="E171" s="718">
        <v>917.21036866359498</v>
      </c>
      <c r="F171" s="717"/>
    </row>
    <row r="172" spans="1:6" s="682" customFormat="1" x14ac:dyDescent="0.2">
      <c r="A172" s="813" t="s">
        <v>555</v>
      </c>
      <c r="B172" s="717">
        <v>1117.72389345496</v>
      </c>
      <c r="C172" s="717">
        <v>883.57219359587805</v>
      </c>
      <c r="D172" s="717">
        <v>1268.9691608893099</v>
      </c>
      <c r="E172" s="718">
        <v>854.83059630952903</v>
      </c>
      <c r="F172" s="717"/>
    </row>
    <row r="173" spans="1:6" s="682" customFormat="1" x14ac:dyDescent="0.2">
      <c r="A173" s="813" t="s">
        <v>556</v>
      </c>
      <c r="B173" s="717">
        <v>1368.85112491374</v>
      </c>
      <c r="C173" s="717">
        <v>1076.1254180602</v>
      </c>
      <c r="D173" s="717">
        <v>1259.6378933988401</v>
      </c>
      <c r="E173" s="718">
        <v>1088.6708908507201</v>
      </c>
      <c r="F173" s="717"/>
    </row>
    <row r="174" spans="1:6" s="682" customFormat="1" x14ac:dyDescent="0.2">
      <c r="A174" s="813" t="s">
        <v>26</v>
      </c>
      <c r="B174" s="717">
        <v>1490.7641025641001</v>
      </c>
      <c r="C174" s="717">
        <v>1171.7095771619699</v>
      </c>
      <c r="D174" s="717">
        <v>1261.8592222222201</v>
      </c>
      <c r="E174" s="718">
        <v>1166.4298850574701</v>
      </c>
      <c r="F174" s="717"/>
    </row>
    <row r="175" spans="1:6" s="682" customFormat="1" x14ac:dyDescent="0.2">
      <c r="A175" s="813" t="s">
        <v>488</v>
      </c>
      <c r="B175" s="717">
        <v>1143.9845772199801</v>
      </c>
      <c r="C175" s="717">
        <v>909.362613430127</v>
      </c>
      <c r="D175" s="717">
        <v>1188.39780062156</v>
      </c>
      <c r="E175" s="718">
        <v>918.74601149290902</v>
      </c>
      <c r="F175" s="717"/>
    </row>
    <row r="176" spans="1:6" s="682" customFormat="1" x14ac:dyDescent="0.2">
      <c r="A176" s="813" t="s">
        <v>489</v>
      </c>
      <c r="B176" s="717">
        <v>1096.3086540930899</v>
      </c>
      <c r="C176" s="717">
        <v>903.74660852713203</v>
      </c>
      <c r="D176" s="717">
        <v>1237.37173717372</v>
      </c>
      <c r="E176" s="718">
        <v>884.45329101914899</v>
      </c>
      <c r="F176" s="717"/>
    </row>
    <row r="177" spans="1:7" x14ac:dyDescent="0.2">
      <c r="A177" s="813" t="s">
        <v>490</v>
      </c>
      <c r="B177" s="717">
        <v>1341.3587311828001</v>
      </c>
      <c r="C177" s="717">
        <v>1069.5274074584399</v>
      </c>
      <c r="D177" s="717">
        <v>1281.88720436628</v>
      </c>
      <c r="E177" s="718">
        <v>1057.98836956522</v>
      </c>
      <c r="F177" s="717"/>
    </row>
    <row r="178" spans="1:7" x14ac:dyDescent="0.2">
      <c r="A178" s="814" t="s">
        <v>27</v>
      </c>
      <c r="B178" s="720">
        <v>1434.0491575989299</v>
      </c>
      <c r="C178" s="720">
        <v>1175.269</v>
      </c>
      <c r="D178" s="720">
        <v>1301.1853547539399</v>
      </c>
      <c r="E178" s="721">
        <v>1134.5222019068001</v>
      </c>
      <c r="F178" s="717"/>
    </row>
    <row r="181" spans="1:7" ht="15.75" x14ac:dyDescent="0.25">
      <c r="A181" s="683"/>
    </row>
    <row r="182" spans="1:7" ht="15.75" x14ac:dyDescent="0.25">
      <c r="A182" s="683" t="s">
        <v>581</v>
      </c>
      <c r="G182" s="683" t="s">
        <v>582</v>
      </c>
    </row>
    <row r="183" spans="1:7" x14ac:dyDescent="0.2">
      <c r="A183" s="679" t="s">
        <v>9</v>
      </c>
      <c r="B183" s="679"/>
      <c r="C183" s="679"/>
      <c r="D183" s="679"/>
      <c r="E183" s="679"/>
      <c r="F183" s="679"/>
      <c r="G183" s="706"/>
    </row>
    <row r="184" spans="1:7" x14ac:dyDescent="0.2">
      <c r="A184" s="807" t="s">
        <v>17</v>
      </c>
      <c r="B184" s="818" t="s">
        <v>28</v>
      </c>
      <c r="C184" s="818" t="s">
        <v>29</v>
      </c>
      <c r="D184" s="818" t="s">
        <v>30</v>
      </c>
      <c r="E184" s="819" t="s">
        <v>23</v>
      </c>
      <c r="F184" s="821"/>
    </row>
    <row r="185" spans="1:7" x14ac:dyDescent="0.2">
      <c r="A185" s="730" t="s">
        <v>22</v>
      </c>
      <c r="B185" s="798">
        <v>1928.3333333333301</v>
      </c>
      <c r="C185" s="798">
        <v>1200.7543632837801</v>
      </c>
      <c r="D185" s="798">
        <v>1862.42068965517</v>
      </c>
      <c r="E185" s="773">
        <v>1809.78362563775</v>
      </c>
      <c r="F185" s="772"/>
    </row>
    <row r="186" spans="1:7" x14ac:dyDescent="0.2">
      <c r="A186" s="820" t="s">
        <v>548</v>
      </c>
      <c r="B186" s="772">
        <v>1893.52734928114</v>
      </c>
      <c r="C186" s="772">
        <v>1247.0568356374799</v>
      </c>
      <c r="D186" s="772">
        <v>2120.5367892976601</v>
      </c>
      <c r="E186" s="774">
        <v>1480.8969444444499</v>
      </c>
      <c r="F186" s="772"/>
    </row>
    <row r="187" spans="1:7" x14ac:dyDescent="0.2">
      <c r="A187" s="820" t="s">
        <v>549</v>
      </c>
      <c r="B187" s="772">
        <v>1939.32108516484</v>
      </c>
      <c r="C187" s="772">
        <v>1268.1224580017699</v>
      </c>
      <c r="D187" s="772">
        <v>2260.3242143821099</v>
      </c>
      <c r="E187" s="774">
        <v>1464.7518840579701</v>
      </c>
      <c r="F187" s="772"/>
    </row>
    <row r="188" spans="1:7" x14ac:dyDescent="0.2">
      <c r="A188" s="820" t="s">
        <v>550</v>
      </c>
      <c r="B188" s="772">
        <v>1820.3144040869399</v>
      </c>
      <c r="C188" s="772">
        <v>1172.37147391907</v>
      </c>
      <c r="D188" s="772">
        <v>1893.71822222222</v>
      </c>
      <c r="E188" s="774">
        <v>1641.1435799001299</v>
      </c>
      <c r="F188" s="772"/>
    </row>
    <row r="189" spans="1:7" x14ac:dyDescent="0.2">
      <c r="A189" s="820" t="s">
        <v>24</v>
      </c>
      <c r="B189" s="772">
        <v>1853.2655518394599</v>
      </c>
      <c r="C189" s="772">
        <v>1121.3457124183001</v>
      </c>
      <c r="D189" s="772">
        <v>1779.8975177305001</v>
      </c>
      <c r="E189" s="774">
        <v>1723.82597826087</v>
      </c>
      <c r="F189" s="772"/>
    </row>
    <row r="190" spans="1:7" x14ac:dyDescent="0.2">
      <c r="A190" s="813" t="s">
        <v>551</v>
      </c>
      <c r="B190" s="717">
        <v>1591.5706369034101</v>
      </c>
      <c r="C190" s="717">
        <v>1146.17421478965</v>
      </c>
      <c r="D190" s="717">
        <v>2079.4762132440801</v>
      </c>
      <c r="E190" s="718">
        <v>1416.98716942749</v>
      </c>
      <c r="F190" s="717"/>
    </row>
    <row r="191" spans="1:7" x14ac:dyDescent="0.2">
      <c r="A191" s="813" t="s">
        <v>552</v>
      </c>
      <c r="B191" s="717">
        <v>1552.25891484863</v>
      </c>
      <c r="C191" s="717">
        <v>1130.90988779804</v>
      </c>
      <c r="D191" s="717">
        <v>2135.18364659383</v>
      </c>
      <c r="E191" s="718">
        <v>1287.8596551724099</v>
      </c>
      <c r="F191" s="717"/>
    </row>
    <row r="192" spans="1:7" x14ac:dyDescent="0.2">
      <c r="A192" s="813" t="s">
        <v>553</v>
      </c>
      <c r="B192" s="717">
        <v>1462.83537263626</v>
      </c>
      <c r="C192" s="717">
        <v>1047.6446960703299</v>
      </c>
      <c r="D192" s="717">
        <v>1654.75118490206</v>
      </c>
      <c r="E192" s="718">
        <v>1351.0595169082101</v>
      </c>
      <c r="F192" s="717"/>
    </row>
    <row r="193" spans="1:6" s="682" customFormat="1" x14ac:dyDescent="0.2">
      <c r="A193" s="813" t="s">
        <v>25</v>
      </c>
      <c r="B193" s="717">
        <v>1546.1196739130401</v>
      </c>
      <c r="C193" s="717">
        <v>1082</v>
      </c>
      <c r="D193" s="717">
        <v>1672.2432888394601</v>
      </c>
      <c r="E193" s="718">
        <v>1298.8195652173899</v>
      </c>
      <c r="F193" s="717"/>
    </row>
    <row r="194" spans="1:6" s="682" customFormat="1" x14ac:dyDescent="0.2">
      <c r="A194" s="813" t="s">
        <v>554</v>
      </c>
      <c r="B194" s="717">
        <v>1472.8761915095799</v>
      </c>
      <c r="C194" s="717">
        <v>1054.95604395604</v>
      </c>
      <c r="D194" s="717">
        <v>1952.5807828746799</v>
      </c>
      <c r="E194" s="718">
        <v>1161.6618494623699</v>
      </c>
      <c r="F194" s="717"/>
    </row>
    <row r="195" spans="1:6" s="682" customFormat="1" x14ac:dyDescent="0.2">
      <c r="A195" s="813" t="s">
        <v>555</v>
      </c>
      <c r="B195" s="717">
        <v>1450.3586371592901</v>
      </c>
      <c r="C195" s="717">
        <v>1043.6245779694</v>
      </c>
      <c r="D195" s="717">
        <v>1989.59766374269</v>
      </c>
      <c r="E195" s="718">
        <v>1202.3707620908599</v>
      </c>
      <c r="F195" s="717"/>
    </row>
    <row r="196" spans="1:6" s="682" customFormat="1" x14ac:dyDescent="0.2">
      <c r="A196" s="813" t="s">
        <v>556</v>
      </c>
      <c r="B196" s="717">
        <v>1486.2268638006201</v>
      </c>
      <c r="C196" s="717">
        <v>1046.4555661729601</v>
      </c>
      <c r="D196" s="717">
        <v>1709.3240391418101</v>
      </c>
      <c r="E196" s="718">
        <v>1415.5746349206299</v>
      </c>
      <c r="F196" s="717"/>
    </row>
    <row r="197" spans="1:6" s="682" customFormat="1" x14ac:dyDescent="0.2">
      <c r="A197" s="813" t="s">
        <v>26</v>
      </c>
      <c r="B197" s="717">
        <v>1361.7978116423501</v>
      </c>
      <c r="C197" s="717">
        <v>1006.25656448814</v>
      </c>
      <c r="D197" s="717">
        <v>1653.2967032966999</v>
      </c>
      <c r="E197" s="718">
        <v>1325.05889540567</v>
      </c>
      <c r="F197" s="717"/>
    </row>
    <row r="198" spans="1:6" s="682" customFormat="1" x14ac:dyDescent="0.2">
      <c r="A198" s="813" t="s">
        <v>488</v>
      </c>
      <c r="B198" s="717">
        <v>1348.8823798627</v>
      </c>
      <c r="C198" s="717">
        <v>1017.39826086957</v>
      </c>
      <c r="D198" s="717">
        <v>1742.57720588235</v>
      </c>
      <c r="E198" s="718">
        <v>1189.80018862363</v>
      </c>
      <c r="F198" s="717"/>
    </row>
    <row r="199" spans="1:6" s="682" customFormat="1" x14ac:dyDescent="0.2">
      <c r="A199" s="813" t="s">
        <v>489</v>
      </c>
      <c r="B199" s="717">
        <v>1406.1596817570601</v>
      </c>
      <c r="C199" s="717">
        <v>1035.9023986765901</v>
      </c>
      <c r="D199" s="717">
        <v>1816.1973036398399</v>
      </c>
      <c r="E199" s="718">
        <v>1208.5266748506899</v>
      </c>
      <c r="F199" s="717"/>
    </row>
    <row r="200" spans="1:6" s="682" customFormat="1" x14ac:dyDescent="0.2">
      <c r="A200" s="813" t="s">
        <v>490</v>
      </c>
      <c r="B200" s="717">
        <v>1493.60510869565</v>
      </c>
      <c r="C200" s="717">
        <v>1061.94973388528</v>
      </c>
      <c r="D200" s="717">
        <v>1641.9670868754599</v>
      </c>
      <c r="E200" s="718">
        <v>1420.19331871746</v>
      </c>
      <c r="F200" s="717"/>
    </row>
    <row r="201" spans="1:6" s="682" customFormat="1" x14ac:dyDescent="0.2">
      <c r="A201" s="814" t="s">
        <v>27</v>
      </c>
      <c r="B201" s="720">
        <v>1516.1632197802201</v>
      </c>
      <c r="C201" s="720">
        <v>1047.1319197319599</v>
      </c>
      <c r="D201" s="720">
        <v>1567.9160134378501</v>
      </c>
      <c r="E201" s="721">
        <v>1510.2526787366201</v>
      </c>
      <c r="F201" s="717"/>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F418-2EAE-40AF-AAFE-2E394A5A651A}">
  <dimension ref="A1:AG121"/>
  <sheetViews>
    <sheetView showGridLines="0" zoomScale="80" zoomScaleNormal="80" workbookViewId="0"/>
  </sheetViews>
  <sheetFormatPr defaultColWidth="8.7109375" defaultRowHeight="15" x14ac:dyDescent="0.2"/>
  <cols>
    <col min="1" max="1" width="28.7109375" style="682" bestFit="1" customWidth="1"/>
    <col min="2" max="9" width="19.28515625" style="682" customWidth="1"/>
    <col min="10" max="10" width="9.140625" style="681" customWidth="1"/>
    <col min="11" max="11" width="8.7109375" style="682"/>
    <col min="12" max="24" width="8.7109375" style="681"/>
    <col min="25" max="25" width="8.7109375" style="681" customWidth="1"/>
    <col min="26" max="16384" width="8.7109375" style="681"/>
  </cols>
  <sheetData>
    <row r="1" spans="1:33" ht="20.25" x14ac:dyDescent="0.3">
      <c r="A1" s="876" t="s">
        <v>472</v>
      </c>
    </row>
    <row r="2" spans="1:33" x14ac:dyDescent="0.2">
      <c r="A2" s="2" t="s">
        <v>781</v>
      </c>
    </row>
    <row r="3" spans="1:33" x14ac:dyDescent="0.2">
      <c r="A3" s="2"/>
    </row>
    <row r="4" spans="1:33" ht="15.75" x14ac:dyDescent="0.25">
      <c r="A4" s="683" t="s">
        <v>583</v>
      </c>
      <c r="I4" s="683"/>
      <c r="J4" s="8"/>
      <c r="K4" s="683" t="s">
        <v>584</v>
      </c>
    </row>
    <row r="5" spans="1:33" x14ac:dyDescent="0.2">
      <c r="A5" s="679" t="s">
        <v>33</v>
      </c>
      <c r="B5" s="679"/>
      <c r="C5" s="679"/>
      <c r="D5" s="679"/>
      <c r="E5" s="679"/>
      <c r="F5" s="679"/>
      <c r="G5" s="679"/>
      <c r="H5" s="679"/>
      <c r="I5" s="706"/>
      <c r="J5" s="822"/>
      <c r="K5" s="706"/>
    </row>
    <row r="6" spans="1:33" ht="42.75" x14ac:dyDescent="0.2">
      <c r="A6" s="742" t="s">
        <v>17</v>
      </c>
      <c r="B6" s="767" t="s">
        <v>42</v>
      </c>
      <c r="C6" s="767" t="s">
        <v>43</v>
      </c>
      <c r="D6" s="767" t="s">
        <v>44</v>
      </c>
      <c r="E6" s="767" t="s">
        <v>45</v>
      </c>
      <c r="F6" s="767" t="s">
        <v>46</v>
      </c>
      <c r="G6" s="767" t="s">
        <v>47</v>
      </c>
      <c r="H6" s="767" t="s">
        <v>48</v>
      </c>
      <c r="I6" s="768" t="s">
        <v>49</v>
      </c>
    </row>
    <row r="7" spans="1:33" ht="15.75" x14ac:dyDescent="0.25">
      <c r="A7" s="679" t="s">
        <v>25</v>
      </c>
      <c r="B7" s="714">
        <v>254.82833918658699</v>
      </c>
      <c r="C7" s="714">
        <v>582.28729694218805</v>
      </c>
      <c r="D7" s="714">
        <v>433.52516365412799</v>
      </c>
      <c r="E7" s="714">
        <v>550.08979579696597</v>
      </c>
      <c r="F7" s="714">
        <v>421.20874637681197</v>
      </c>
      <c r="G7" s="714">
        <v>539.22956774519696</v>
      </c>
      <c r="H7" s="714">
        <v>393.39920696324998</v>
      </c>
      <c r="I7" s="715">
        <v>365.34581740723002</v>
      </c>
      <c r="X7" s="823"/>
      <c r="Y7" s="823"/>
      <c r="Z7" s="823"/>
      <c r="AA7" s="823"/>
      <c r="AB7" s="823"/>
      <c r="AC7" s="823"/>
      <c r="AD7" s="823"/>
      <c r="AE7" s="823"/>
      <c r="AF7" s="823"/>
      <c r="AG7" s="680"/>
    </row>
    <row r="8" spans="1:33" ht="15.75" x14ac:dyDescent="0.25">
      <c r="A8" s="679" t="s">
        <v>26</v>
      </c>
      <c r="B8" s="714">
        <v>239.467034161491</v>
      </c>
      <c r="C8" s="714">
        <v>512.10657608695601</v>
      </c>
      <c r="D8" s="714">
        <v>388.51662446249401</v>
      </c>
      <c r="E8" s="714">
        <v>522.171026308862</v>
      </c>
      <c r="F8" s="714">
        <v>400.00542857142898</v>
      </c>
      <c r="G8" s="714">
        <v>505.72894561774001</v>
      </c>
      <c r="H8" s="714">
        <v>369.252248289345</v>
      </c>
      <c r="I8" s="715">
        <v>337.21142302878599</v>
      </c>
      <c r="X8" s="824"/>
      <c r="Y8" s="825"/>
      <c r="Z8" s="825"/>
      <c r="AA8" s="825"/>
      <c r="AB8" s="825"/>
      <c r="AC8" s="825"/>
      <c r="AD8" s="825"/>
      <c r="AE8" s="825"/>
      <c r="AF8" s="825"/>
      <c r="AG8" s="680"/>
    </row>
    <row r="9" spans="1:33" ht="15.75" x14ac:dyDescent="0.25">
      <c r="A9" s="727" t="s">
        <v>27</v>
      </c>
      <c r="B9" s="728">
        <v>248.331573157316</v>
      </c>
      <c r="C9" s="728">
        <v>498.95961416361399</v>
      </c>
      <c r="D9" s="728">
        <v>384.08774711750198</v>
      </c>
      <c r="E9" s="728">
        <v>520.33046950924302</v>
      </c>
      <c r="F9" s="728">
        <v>409.91300000000001</v>
      </c>
      <c r="G9" s="728">
        <v>520.02788888888904</v>
      </c>
      <c r="H9" s="728">
        <v>388.3035906298</v>
      </c>
      <c r="I9" s="729">
        <v>355.74956634512898</v>
      </c>
      <c r="X9" s="824"/>
      <c r="Y9" s="825"/>
      <c r="Z9" s="825"/>
      <c r="AA9" s="825"/>
      <c r="AB9" s="825"/>
      <c r="AC9" s="825"/>
      <c r="AD9" s="825"/>
      <c r="AE9" s="825"/>
      <c r="AF9" s="825"/>
      <c r="AG9" s="680"/>
    </row>
    <row r="10" spans="1:33" ht="15.75" x14ac:dyDescent="0.25">
      <c r="A10" s="679"/>
      <c r="B10" s="679"/>
      <c r="C10" s="679"/>
      <c r="D10" s="679"/>
      <c r="E10" s="679"/>
      <c r="F10" s="679"/>
      <c r="G10" s="679"/>
      <c r="H10" s="679"/>
      <c r="I10" s="679"/>
      <c r="X10" s="824"/>
      <c r="Y10" s="825"/>
      <c r="Z10" s="825"/>
      <c r="AA10" s="825"/>
      <c r="AB10" s="825"/>
      <c r="AC10" s="825"/>
      <c r="AD10" s="825"/>
      <c r="AE10" s="825"/>
      <c r="AF10" s="825"/>
      <c r="AG10" s="680"/>
    </row>
    <row r="11" spans="1:33" ht="15.75" x14ac:dyDescent="0.25">
      <c r="A11" s="679"/>
      <c r="B11" s="679"/>
      <c r="C11" s="679"/>
      <c r="D11" s="679"/>
      <c r="E11" s="679"/>
      <c r="F11" s="679"/>
      <c r="G11" s="679"/>
      <c r="H11" s="679"/>
      <c r="I11" s="679"/>
      <c r="X11" s="824"/>
      <c r="Y11" s="825"/>
      <c r="Z11" s="825"/>
      <c r="AA11" s="825"/>
      <c r="AB11" s="825"/>
      <c r="AC11" s="825"/>
      <c r="AD11" s="825"/>
      <c r="AE11" s="825"/>
      <c r="AF11" s="825"/>
      <c r="AG11" s="680"/>
    </row>
    <row r="12" spans="1:33" ht="15.75" x14ac:dyDescent="0.25">
      <c r="A12" s="679"/>
      <c r="B12" s="679"/>
      <c r="C12" s="679"/>
      <c r="D12" s="687"/>
      <c r="E12" s="687"/>
      <c r="F12" s="687"/>
      <c r="G12" s="679"/>
      <c r="H12" s="679"/>
      <c r="I12" s="679"/>
      <c r="X12" s="824"/>
      <c r="Y12" s="825"/>
      <c r="Z12" s="825"/>
      <c r="AA12" s="825"/>
      <c r="AB12" s="825"/>
      <c r="AC12" s="825"/>
      <c r="AD12" s="825"/>
      <c r="AE12" s="825"/>
      <c r="AF12" s="825"/>
      <c r="AG12" s="680"/>
    </row>
    <row r="13" spans="1:33" ht="15.75" x14ac:dyDescent="0.25">
      <c r="D13" s="687"/>
      <c r="E13" s="687"/>
      <c r="F13" s="687"/>
    </row>
    <row r="14" spans="1:33" ht="15.75" x14ac:dyDescent="0.25">
      <c r="D14" s="687"/>
      <c r="E14" s="687"/>
      <c r="F14" s="687"/>
    </row>
    <row r="15" spans="1:33" ht="15.75" x14ac:dyDescent="0.25">
      <c r="D15" s="687"/>
      <c r="E15" s="687"/>
      <c r="F15" s="687"/>
    </row>
    <row r="16" spans="1:33" ht="15.75" x14ac:dyDescent="0.25">
      <c r="D16" s="687"/>
      <c r="E16" s="687"/>
      <c r="F16" s="687"/>
    </row>
    <row r="17" spans="1:11" ht="15.75" x14ac:dyDescent="0.25">
      <c r="D17" s="687"/>
      <c r="E17" s="687"/>
      <c r="F17" s="687"/>
    </row>
    <row r="18" spans="1:11" ht="15.75" x14ac:dyDescent="0.25">
      <c r="D18" s="687"/>
      <c r="E18" s="687"/>
      <c r="F18" s="687"/>
    </row>
    <row r="19" spans="1:11" ht="15.75" x14ac:dyDescent="0.25">
      <c r="D19" s="687"/>
      <c r="E19" s="687"/>
      <c r="F19" s="687"/>
    </row>
    <row r="20" spans="1:11" ht="15.75" x14ac:dyDescent="0.25">
      <c r="D20" s="687"/>
      <c r="E20" s="687"/>
      <c r="F20" s="687"/>
    </row>
    <row r="21" spans="1:11" ht="15.75" x14ac:dyDescent="0.25">
      <c r="D21" s="687"/>
      <c r="E21" s="687"/>
      <c r="F21" s="687"/>
    </row>
    <row r="22" spans="1:11" ht="15.75" x14ac:dyDescent="0.25">
      <c r="D22" s="687"/>
      <c r="E22" s="687"/>
      <c r="F22" s="687"/>
    </row>
    <row r="23" spans="1:11" ht="15.75" x14ac:dyDescent="0.25">
      <c r="A23" s="683" t="s">
        <v>585</v>
      </c>
      <c r="I23" s="683"/>
      <c r="J23" s="8"/>
      <c r="K23" s="683" t="s">
        <v>586</v>
      </c>
    </row>
    <row r="24" spans="1:11" x14ac:dyDescent="0.2">
      <c r="A24" s="679" t="s">
        <v>33</v>
      </c>
      <c r="B24" s="679"/>
      <c r="C24" s="679"/>
      <c r="D24" s="679"/>
      <c r="E24" s="679"/>
      <c r="F24" s="679"/>
      <c r="G24" s="679"/>
      <c r="H24" s="679"/>
      <c r="I24" s="679"/>
      <c r="J24" s="822"/>
      <c r="K24" s="706"/>
    </row>
    <row r="25" spans="1:11" ht="42.75" x14ac:dyDescent="0.2">
      <c r="A25" s="742" t="s">
        <v>17</v>
      </c>
      <c r="B25" s="767" t="s">
        <v>42</v>
      </c>
      <c r="C25" s="767" t="s">
        <v>43</v>
      </c>
      <c r="D25" s="767" t="s">
        <v>44</v>
      </c>
      <c r="E25" s="767" t="s">
        <v>45</v>
      </c>
      <c r="F25" s="767" t="s">
        <v>46</v>
      </c>
      <c r="G25" s="767" t="s">
        <v>47</v>
      </c>
      <c r="H25" s="767" t="s">
        <v>48</v>
      </c>
      <c r="I25" s="768" t="s">
        <v>49</v>
      </c>
    </row>
    <row r="26" spans="1:11" x14ac:dyDescent="0.2">
      <c r="A26" s="820" t="s">
        <v>25</v>
      </c>
      <c r="B26" s="811">
        <v>1166.99481605351</v>
      </c>
      <c r="C26" s="811">
        <v>2138.3046822742499</v>
      </c>
      <c r="D26" s="811">
        <v>1982.45915910177</v>
      </c>
      <c r="E26" s="811">
        <v>2231.7420899209501</v>
      </c>
      <c r="F26" s="811">
        <v>2099.49116893357</v>
      </c>
      <c r="G26" s="811">
        <v>1949.64105649303</v>
      </c>
      <c r="H26" s="811">
        <v>1728.4885657633799</v>
      </c>
      <c r="I26" s="812">
        <v>1330.40199433217</v>
      </c>
    </row>
    <row r="27" spans="1:11" x14ac:dyDescent="0.2">
      <c r="A27" s="820" t="s">
        <v>26</v>
      </c>
      <c r="B27" s="811">
        <v>1150.7629575933299</v>
      </c>
      <c r="C27" s="811">
        <v>2128.3859106953601</v>
      </c>
      <c r="D27" s="811">
        <v>2000.1350931677</v>
      </c>
      <c r="E27" s="811">
        <v>2204.1252295661602</v>
      </c>
      <c r="F27" s="811">
        <v>2100.64102564103</v>
      </c>
      <c r="G27" s="811">
        <v>1967.43620435913</v>
      </c>
      <c r="H27" s="811">
        <v>1749.5286821705399</v>
      </c>
      <c r="I27" s="812">
        <v>1316.59864308952</v>
      </c>
    </row>
    <row r="28" spans="1:11" x14ac:dyDescent="0.2">
      <c r="A28" s="826" t="s">
        <v>27</v>
      </c>
      <c r="B28" s="827">
        <v>1140.5999999999999</v>
      </c>
      <c r="C28" s="827">
        <v>2138.6847545219598</v>
      </c>
      <c r="D28" s="827">
        <v>2019.3979591836701</v>
      </c>
      <c r="E28" s="827">
        <v>2252.16563603639</v>
      </c>
      <c r="F28" s="827">
        <v>2206.3195695403001</v>
      </c>
      <c r="G28" s="827">
        <v>1936.2</v>
      </c>
      <c r="H28" s="827">
        <v>1776.5366387429001</v>
      </c>
      <c r="I28" s="828">
        <v>1280.6914687266799</v>
      </c>
    </row>
    <row r="29" spans="1:11" x14ac:dyDescent="0.2">
      <c r="A29" s="679"/>
      <c r="B29" s="679"/>
      <c r="C29" s="679"/>
      <c r="D29" s="679"/>
      <c r="E29" s="679"/>
      <c r="F29" s="679"/>
      <c r="G29" s="679"/>
      <c r="H29" s="679"/>
      <c r="I29" s="679"/>
    </row>
    <row r="39" spans="1:11" ht="15.75" x14ac:dyDescent="0.25">
      <c r="A39" s="683" t="s">
        <v>587</v>
      </c>
      <c r="I39" s="683"/>
      <c r="J39" s="8"/>
      <c r="K39" s="683" t="s">
        <v>588</v>
      </c>
    </row>
    <row r="40" spans="1:11" x14ac:dyDescent="0.2">
      <c r="A40" s="679" t="s">
        <v>33</v>
      </c>
      <c r="B40" s="679"/>
      <c r="C40" s="679"/>
      <c r="D40" s="679"/>
      <c r="E40" s="679"/>
      <c r="F40" s="679"/>
      <c r="G40" s="679"/>
      <c r="H40" s="679"/>
      <c r="I40" s="679"/>
      <c r="J40" s="822"/>
      <c r="K40" s="706"/>
    </row>
    <row r="41" spans="1:11" ht="42.75" x14ac:dyDescent="0.2">
      <c r="A41" s="742" t="s">
        <v>17</v>
      </c>
      <c r="B41" s="767" t="s">
        <v>42</v>
      </c>
      <c r="C41" s="767" t="s">
        <v>43</v>
      </c>
      <c r="D41" s="767" t="s">
        <v>44</v>
      </c>
      <c r="E41" s="767" t="s">
        <v>45</v>
      </c>
      <c r="F41" s="767" t="s">
        <v>46</v>
      </c>
      <c r="G41" s="767" t="s">
        <v>47</v>
      </c>
      <c r="H41" s="767" t="s">
        <v>48</v>
      </c>
      <c r="I41" s="768" t="s">
        <v>49</v>
      </c>
    </row>
    <row r="42" spans="1:11" x14ac:dyDescent="0.2">
      <c r="A42" s="820" t="s">
        <v>25</v>
      </c>
      <c r="B42" s="772">
        <v>22.219454207071699</v>
      </c>
      <c r="C42" s="772">
        <v>27.816945233391099</v>
      </c>
      <c r="D42" s="772">
        <v>22.501549189309699</v>
      </c>
      <c r="E42" s="772">
        <v>25.559824299634499</v>
      </c>
      <c r="F42" s="772">
        <v>20.891042567940602</v>
      </c>
      <c r="G42" s="772">
        <v>28.182336614202701</v>
      </c>
      <c r="H42" s="772">
        <v>23.1649647839652</v>
      </c>
      <c r="I42" s="774">
        <v>28.704633823465301</v>
      </c>
    </row>
    <row r="43" spans="1:11" x14ac:dyDescent="0.2">
      <c r="A43" s="820" t="s">
        <v>26</v>
      </c>
      <c r="B43" s="772">
        <v>21.1174793756831</v>
      </c>
      <c r="C43" s="772">
        <v>24.564233160684299</v>
      </c>
      <c r="D43" s="772">
        <v>20.057971731489399</v>
      </c>
      <c r="E43" s="772">
        <v>24.563746553593798</v>
      </c>
      <c r="F43" s="772">
        <v>19.634621698254001</v>
      </c>
      <c r="G43" s="772">
        <v>26.154526533185301</v>
      </c>
      <c r="H43" s="772">
        <v>21.4873221416664</v>
      </c>
      <c r="I43" s="774">
        <v>26.754877868789201</v>
      </c>
    </row>
    <row r="44" spans="1:11" x14ac:dyDescent="0.2">
      <c r="A44" s="826" t="s">
        <v>27</v>
      </c>
      <c r="B44" s="776">
        <v>22.811622159827401</v>
      </c>
      <c r="C44" s="776">
        <v>24.120925174190202</v>
      </c>
      <c r="D44" s="776">
        <v>19.571968836341199</v>
      </c>
      <c r="E44" s="776">
        <v>24.067509963439502</v>
      </c>
      <c r="F44" s="776">
        <v>19.490881406372999</v>
      </c>
      <c r="G44" s="776">
        <v>27.749958448936098</v>
      </c>
      <c r="H44" s="776">
        <v>23.1196011270223</v>
      </c>
      <c r="I44" s="777">
        <v>29.056795739866399</v>
      </c>
    </row>
    <row r="55" spans="1:11" ht="15.75" x14ac:dyDescent="0.25">
      <c r="A55" s="683" t="s">
        <v>589</v>
      </c>
      <c r="I55" s="683"/>
      <c r="J55" s="8"/>
      <c r="K55" s="683" t="s">
        <v>590</v>
      </c>
    </row>
    <row r="56" spans="1:11" x14ac:dyDescent="0.2">
      <c r="A56" s="679" t="s">
        <v>33</v>
      </c>
      <c r="B56" s="679"/>
      <c r="C56" s="679"/>
      <c r="D56" s="679"/>
      <c r="E56" s="679"/>
      <c r="F56" s="679"/>
      <c r="G56" s="679"/>
      <c r="H56" s="679"/>
      <c r="I56" s="679"/>
    </row>
    <row r="57" spans="1:11" ht="42.75" x14ac:dyDescent="0.2">
      <c r="A57" s="742" t="s">
        <v>512</v>
      </c>
      <c r="B57" s="767" t="s">
        <v>42</v>
      </c>
      <c r="C57" s="767" t="s">
        <v>43</v>
      </c>
      <c r="D57" s="767" t="s">
        <v>44</v>
      </c>
      <c r="E57" s="767" t="s">
        <v>45</v>
      </c>
      <c r="F57" s="767" t="s">
        <v>46</v>
      </c>
      <c r="G57" s="767" t="s">
        <v>47</v>
      </c>
      <c r="H57" s="767" t="s">
        <v>48</v>
      </c>
      <c r="I57" s="768" t="s">
        <v>49</v>
      </c>
    </row>
    <row r="58" spans="1:11" x14ac:dyDescent="0.2">
      <c r="A58" s="730" t="s">
        <v>591</v>
      </c>
      <c r="B58" s="811">
        <v>30.153711571513099</v>
      </c>
      <c r="C58" s="811">
        <v>46.7126100862031</v>
      </c>
      <c r="D58" s="811">
        <v>30.8592978426108</v>
      </c>
      <c r="E58" s="811">
        <v>44.963169569887398</v>
      </c>
      <c r="F58" s="811">
        <v>28.608623779237298</v>
      </c>
      <c r="G58" s="811">
        <v>52.902689121639803</v>
      </c>
      <c r="H58" s="811">
        <v>34.932768267794103</v>
      </c>
      <c r="I58" s="809">
        <v>49.873096445820202</v>
      </c>
    </row>
    <row r="59" spans="1:11" x14ac:dyDescent="0.2">
      <c r="A59" s="820" t="s">
        <v>592</v>
      </c>
      <c r="B59" s="811">
        <v>25.912881785853699</v>
      </c>
      <c r="C59" s="811">
        <v>31.7157831299848</v>
      </c>
      <c r="D59" s="811">
        <v>24.3525948045523</v>
      </c>
      <c r="E59" s="811">
        <v>31.887745996068901</v>
      </c>
      <c r="F59" s="811">
        <v>23.832420615134001</v>
      </c>
      <c r="G59" s="811">
        <v>36.101970689619499</v>
      </c>
      <c r="H59" s="811">
        <v>28.973034791831498</v>
      </c>
      <c r="I59" s="812">
        <v>34.127378721404803</v>
      </c>
    </row>
    <row r="60" spans="1:11" x14ac:dyDescent="0.2">
      <c r="A60" s="820" t="s">
        <v>593</v>
      </c>
      <c r="B60" s="811">
        <v>23.303717922560701</v>
      </c>
      <c r="C60" s="811">
        <v>27.506919105413701</v>
      </c>
      <c r="D60" s="811">
        <v>21.715509607444801</v>
      </c>
      <c r="E60" s="811">
        <v>27.841332226535801</v>
      </c>
      <c r="F60" s="811">
        <v>22.021400651819999</v>
      </c>
      <c r="G60" s="811">
        <v>31.1346381151271</v>
      </c>
      <c r="H60" s="811">
        <v>25.425782029924601</v>
      </c>
      <c r="I60" s="812">
        <v>29.903119369470701</v>
      </c>
    </row>
    <row r="61" spans="1:11" x14ac:dyDescent="0.2">
      <c r="A61" s="820" t="s">
        <v>594</v>
      </c>
      <c r="B61" s="811">
        <v>21.8592580486313</v>
      </c>
      <c r="C61" s="811">
        <v>25.487136803260601</v>
      </c>
      <c r="D61" s="811">
        <v>19.990147443640598</v>
      </c>
      <c r="E61" s="811">
        <v>25.6634561360862</v>
      </c>
      <c r="F61" s="811">
        <v>20.2809077292955</v>
      </c>
      <c r="G61" s="811">
        <v>28.5996139833969</v>
      </c>
      <c r="H61" s="811">
        <v>23.271689608197899</v>
      </c>
      <c r="I61" s="812">
        <v>27.569478358898099</v>
      </c>
    </row>
    <row r="62" spans="1:11" x14ac:dyDescent="0.2">
      <c r="A62" s="820" t="s">
        <v>595</v>
      </c>
      <c r="B62" s="811">
        <v>20.9127405878057</v>
      </c>
      <c r="C62" s="811">
        <v>23.456814347445</v>
      </c>
      <c r="D62" s="811">
        <v>18.951228016272101</v>
      </c>
      <c r="E62" s="811">
        <v>24.206762222804201</v>
      </c>
      <c r="F62" s="811">
        <v>19.6463161955609</v>
      </c>
      <c r="G62" s="811">
        <v>27.258016104594699</v>
      </c>
      <c r="H62" s="811">
        <v>22.419333482152201</v>
      </c>
      <c r="I62" s="812">
        <v>26.1308108108108</v>
      </c>
    </row>
    <row r="63" spans="1:11" x14ac:dyDescent="0.2">
      <c r="A63" s="820" t="s">
        <v>596</v>
      </c>
      <c r="B63" s="811">
        <v>20.665762665581301</v>
      </c>
      <c r="C63" s="811">
        <v>23.2680204249586</v>
      </c>
      <c r="D63" s="811">
        <v>18.998075074244099</v>
      </c>
      <c r="E63" s="811">
        <v>23.585450056252299</v>
      </c>
      <c r="F63" s="811">
        <v>19.1423370723045</v>
      </c>
      <c r="G63" s="811">
        <v>26.099585237393701</v>
      </c>
      <c r="H63" s="811">
        <v>21.399860492521199</v>
      </c>
      <c r="I63" s="812">
        <v>25.258253715767101</v>
      </c>
    </row>
    <row r="64" spans="1:11" x14ac:dyDescent="0.2">
      <c r="A64" s="820" t="s">
        <v>597</v>
      </c>
      <c r="B64" s="811">
        <v>20.2532700024801</v>
      </c>
      <c r="C64" s="811">
        <v>22.5817730685641</v>
      </c>
      <c r="D64" s="811">
        <v>18.7679137128791</v>
      </c>
      <c r="E64" s="811">
        <v>22.637624643934998</v>
      </c>
      <c r="F64" s="811">
        <v>18.679327752831099</v>
      </c>
      <c r="G64" s="811">
        <v>25.261990530770099</v>
      </c>
      <c r="H64" s="811">
        <v>20.793336913062902</v>
      </c>
      <c r="I64" s="812">
        <v>24.813142912082</v>
      </c>
    </row>
    <row r="65" spans="1:11" x14ac:dyDescent="0.2">
      <c r="A65" s="820" t="s">
        <v>598</v>
      </c>
      <c r="B65" s="811">
        <v>20.285695167067399</v>
      </c>
      <c r="C65" s="811">
        <v>21.879792920633701</v>
      </c>
      <c r="D65" s="811">
        <v>18.610389245448498</v>
      </c>
      <c r="E65" s="811">
        <v>22.1428511828965</v>
      </c>
      <c r="F65" s="811">
        <v>18.326389460838101</v>
      </c>
      <c r="G65" s="811">
        <v>25.1004802540638</v>
      </c>
      <c r="H65" s="811">
        <v>20.9240047257125</v>
      </c>
      <c r="I65" s="812">
        <v>24.4750427929289</v>
      </c>
    </row>
    <row r="66" spans="1:11" x14ac:dyDescent="0.2">
      <c r="A66" s="820" t="s">
        <v>599</v>
      </c>
      <c r="B66" s="811">
        <v>19.850728060960702</v>
      </c>
      <c r="C66" s="811">
        <v>21.0145013651867</v>
      </c>
      <c r="D66" s="811">
        <v>17.990326227726701</v>
      </c>
      <c r="E66" s="811">
        <v>22.480724732463099</v>
      </c>
      <c r="F66" s="811">
        <v>18.213822711048302</v>
      </c>
      <c r="G66" s="811">
        <v>24.880567116893101</v>
      </c>
      <c r="H66" s="811">
        <v>20.677581834643799</v>
      </c>
      <c r="I66" s="812">
        <v>24.214060226835901</v>
      </c>
    </row>
    <row r="67" spans="1:11" x14ac:dyDescent="0.2">
      <c r="A67" s="820" t="s">
        <v>600</v>
      </c>
      <c r="B67" s="811">
        <v>20.161950377499799</v>
      </c>
      <c r="C67" s="811">
        <v>21.015392934031699</v>
      </c>
      <c r="D67" s="811">
        <v>18.894985804346302</v>
      </c>
      <c r="E67" s="811">
        <v>21.698868709969599</v>
      </c>
      <c r="F67" s="811">
        <v>18.088413294916801</v>
      </c>
      <c r="G67" s="811">
        <v>24.621826843294102</v>
      </c>
      <c r="H67" s="811">
        <v>20.630638597557301</v>
      </c>
      <c r="I67" s="812">
        <v>23.888221360321999</v>
      </c>
    </row>
    <row r="68" spans="1:11" x14ac:dyDescent="0.2">
      <c r="A68" s="820" t="s">
        <v>601</v>
      </c>
      <c r="B68" s="811">
        <v>19.531988269516699</v>
      </c>
      <c r="C68" s="811">
        <v>21.5521189966537</v>
      </c>
      <c r="D68" s="811">
        <v>17.982048762706398</v>
      </c>
      <c r="E68" s="811">
        <v>21.592839899955202</v>
      </c>
      <c r="F68" s="811">
        <v>18.183967472087801</v>
      </c>
      <c r="G68" s="811">
        <v>24.1038667544384</v>
      </c>
      <c r="H68" s="811">
        <v>20.633283035626398</v>
      </c>
      <c r="I68" s="812">
        <v>23.8931344934227</v>
      </c>
    </row>
    <row r="69" spans="1:11" x14ac:dyDescent="0.2">
      <c r="A69" s="820" t="s">
        <v>602</v>
      </c>
      <c r="B69" s="811">
        <v>20.0810316011613</v>
      </c>
      <c r="C69" s="811">
        <v>20.5480016036412</v>
      </c>
      <c r="D69" s="811">
        <v>18.486587914186298</v>
      </c>
      <c r="E69" s="811">
        <v>21.8403733910705</v>
      </c>
      <c r="F69" s="811">
        <v>18.540343134405799</v>
      </c>
      <c r="G69" s="811">
        <v>24.268037383056601</v>
      </c>
      <c r="H69" s="811">
        <v>21.0892931438337</v>
      </c>
      <c r="I69" s="812">
        <v>23.663072668965398</v>
      </c>
    </row>
    <row r="70" spans="1:11" x14ac:dyDescent="0.2">
      <c r="A70" s="820" t="s">
        <v>603</v>
      </c>
      <c r="B70" s="811">
        <v>20.9942451467338</v>
      </c>
      <c r="C70" s="811">
        <v>20.157524286561301</v>
      </c>
      <c r="D70" s="811">
        <v>17.762230673619801</v>
      </c>
      <c r="E70" s="811">
        <v>21.325234520586498</v>
      </c>
      <c r="F70" s="811">
        <v>19.117976072430601</v>
      </c>
      <c r="G70" s="811">
        <v>24.468909900349399</v>
      </c>
      <c r="H70" s="811">
        <v>20.881168192759201</v>
      </c>
      <c r="I70" s="812">
        <v>23.3562475766871</v>
      </c>
    </row>
    <row r="71" spans="1:11" x14ac:dyDescent="0.2">
      <c r="A71" s="826" t="s">
        <v>604</v>
      </c>
      <c r="B71" s="827">
        <v>19.838969705742599</v>
      </c>
      <c r="C71" s="827">
        <v>21.402996047128099</v>
      </c>
      <c r="D71" s="827">
        <v>18.3677560922673</v>
      </c>
      <c r="E71" s="827">
        <v>21.675018198014801</v>
      </c>
      <c r="F71" s="827">
        <v>18.4540967470288</v>
      </c>
      <c r="G71" s="827">
        <v>23.350243876640601</v>
      </c>
      <c r="H71" s="827">
        <v>21.409990247961701</v>
      </c>
      <c r="I71" s="828">
        <v>23.315872335830299</v>
      </c>
    </row>
    <row r="75" spans="1:11" ht="15.75" x14ac:dyDescent="0.25">
      <c r="A75" s="683" t="s">
        <v>605</v>
      </c>
      <c r="I75" s="683"/>
      <c r="J75" s="8"/>
      <c r="K75" s="683" t="s">
        <v>752</v>
      </c>
    </row>
    <row r="76" spans="1:11" x14ac:dyDescent="0.2">
      <c r="A76" s="679" t="s">
        <v>9</v>
      </c>
      <c r="B76" s="679"/>
      <c r="C76" s="679"/>
      <c r="D76" s="679"/>
      <c r="E76" s="679"/>
      <c r="F76" s="679"/>
      <c r="G76" s="679"/>
      <c r="J76" s="829"/>
      <c r="K76" s="765"/>
    </row>
    <row r="77" spans="1:11" ht="42.75" x14ac:dyDescent="0.2">
      <c r="A77" s="766" t="s">
        <v>18</v>
      </c>
      <c r="B77" s="767" t="s">
        <v>43</v>
      </c>
      <c r="C77" s="767" t="s">
        <v>44</v>
      </c>
      <c r="D77" s="767" t="s">
        <v>45</v>
      </c>
      <c r="E77" s="767" t="s">
        <v>46</v>
      </c>
      <c r="F77" s="767" t="s">
        <v>47</v>
      </c>
      <c r="G77" s="768" t="s">
        <v>48</v>
      </c>
      <c r="H77" s="679"/>
    </row>
    <row r="78" spans="1:11" x14ac:dyDescent="0.2">
      <c r="A78" s="830" t="s">
        <v>28</v>
      </c>
      <c r="B78" s="831">
        <v>3.4453808647357032E-2</v>
      </c>
      <c r="C78" s="831">
        <v>5.7509122025251054E-2</v>
      </c>
      <c r="D78" s="831">
        <v>0.14194840001291614</v>
      </c>
      <c r="E78" s="831">
        <v>0.21962284865510673</v>
      </c>
      <c r="F78" s="831">
        <v>0.35666311472763085</v>
      </c>
      <c r="G78" s="832">
        <v>0.1898027059317382</v>
      </c>
      <c r="H78" s="679"/>
    </row>
    <row r="79" spans="1:11" x14ac:dyDescent="0.2">
      <c r="A79" s="833" t="s">
        <v>29</v>
      </c>
      <c r="B79" s="834">
        <v>5.4139969204788162E-2</v>
      </c>
      <c r="C79" s="834">
        <v>3.4619778473153527E-2</v>
      </c>
      <c r="D79" s="834">
        <v>0.2622063279193364</v>
      </c>
      <c r="E79" s="834">
        <v>0.17230417722147717</v>
      </c>
      <c r="F79" s="834">
        <v>0.372820742065266</v>
      </c>
      <c r="G79" s="835">
        <v>0.10390900511597874</v>
      </c>
      <c r="H79" s="679"/>
    </row>
    <row r="80" spans="1:11" x14ac:dyDescent="0.2">
      <c r="A80" s="833" t="s">
        <v>30</v>
      </c>
      <c r="B80" s="834">
        <v>1.9603321033210334E-2</v>
      </c>
      <c r="C80" s="834">
        <v>2.8643911439114392E-2</v>
      </c>
      <c r="D80" s="834">
        <v>0.14594095940959409</v>
      </c>
      <c r="E80" s="834">
        <v>0.21300738007380074</v>
      </c>
      <c r="F80" s="834">
        <v>0.39243542435424356</v>
      </c>
      <c r="G80" s="835">
        <v>0.20036900369003691</v>
      </c>
      <c r="H80" s="679"/>
    </row>
    <row r="81" spans="1:11" x14ac:dyDescent="0.2">
      <c r="A81" s="836" t="s">
        <v>23</v>
      </c>
      <c r="B81" s="837">
        <v>4.2829028789385055E-2</v>
      </c>
      <c r="C81" s="837">
        <v>6.4821765505488044E-2</v>
      </c>
      <c r="D81" s="837">
        <v>0.14352086672482703</v>
      </c>
      <c r="E81" s="837">
        <v>0.20091704031325447</v>
      </c>
      <c r="F81" s="837">
        <v>0.34756233642394857</v>
      </c>
      <c r="G81" s="838">
        <v>0.20034896224309684</v>
      </c>
      <c r="H81" s="679"/>
    </row>
    <row r="82" spans="1:11" x14ac:dyDescent="0.2">
      <c r="A82" s="679"/>
      <c r="B82" s="679"/>
      <c r="C82" s="679"/>
      <c r="D82" s="679"/>
      <c r="E82" s="679"/>
      <c r="F82" s="679"/>
      <c r="G82" s="679"/>
      <c r="H82" s="679"/>
    </row>
    <row r="83" spans="1:11" x14ac:dyDescent="0.2">
      <c r="A83" s="679"/>
      <c r="B83" s="679"/>
      <c r="C83" s="679"/>
      <c r="D83" s="679"/>
      <c r="E83" s="679"/>
      <c r="F83" s="679"/>
      <c r="G83" s="679"/>
      <c r="H83" s="679"/>
    </row>
    <row r="95" spans="1:11" ht="15.75" x14ac:dyDescent="0.25">
      <c r="A95" s="683" t="s">
        <v>606</v>
      </c>
      <c r="I95" s="683"/>
      <c r="J95" s="8"/>
      <c r="K95" s="683" t="s">
        <v>607</v>
      </c>
    </row>
    <row r="96" spans="1:11" x14ac:dyDescent="0.2">
      <c r="A96" s="679" t="s">
        <v>9</v>
      </c>
      <c r="B96" s="679"/>
      <c r="C96" s="679"/>
      <c r="D96" s="679"/>
      <c r="E96" s="679"/>
      <c r="F96" s="679"/>
      <c r="G96" s="679"/>
      <c r="H96" s="679"/>
      <c r="I96" s="679"/>
    </row>
    <row r="97" spans="1:9" ht="42.75" x14ac:dyDescent="0.2">
      <c r="A97" s="766" t="s">
        <v>18</v>
      </c>
      <c r="B97" s="767" t="s">
        <v>42</v>
      </c>
      <c r="C97" s="767" t="s">
        <v>43</v>
      </c>
      <c r="D97" s="767" t="s">
        <v>44</v>
      </c>
      <c r="E97" s="767" t="s">
        <v>45</v>
      </c>
      <c r="F97" s="767" t="s">
        <v>46</v>
      </c>
      <c r="G97" s="767" t="s">
        <v>47</v>
      </c>
      <c r="H97" s="767" t="s">
        <v>48</v>
      </c>
      <c r="I97" s="768" t="s">
        <v>49</v>
      </c>
    </row>
    <row r="98" spans="1:9" x14ac:dyDescent="0.2">
      <c r="A98" s="839" t="s">
        <v>28</v>
      </c>
      <c r="B98" s="772">
        <v>1205.8090317460401</v>
      </c>
      <c r="C98" s="772">
        <v>2363.19303490009</v>
      </c>
      <c r="D98" s="772">
        <v>2233.1572463768098</v>
      </c>
      <c r="E98" s="772">
        <v>2372.5053031350499</v>
      </c>
      <c r="F98" s="772">
        <v>2405.9285714285702</v>
      </c>
      <c r="G98" s="772">
        <v>2116.3883399209499</v>
      </c>
      <c r="H98" s="772">
        <v>1934.0366860122001</v>
      </c>
      <c r="I98" s="773">
        <v>1353.62466666667</v>
      </c>
    </row>
    <row r="99" spans="1:9" x14ac:dyDescent="0.2">
      <c r="A99" s="839" t="s">
        <v>29</v>
      </c>
      <c r="B99" s="772">
        <v>954.77852044862402</v>
      </c>
      <c r="C99" s="772">
        <v>1883.57736719181</v>
      </c>
      <c r="D99" s="772">
        <v>1624.36538461538</v>
      </c>
      <c r="E99" s="772">
        <v>1933.81368588178</v>
      </c>
      <c r="F99" s="772">
        <v>1822.3869565217401</v>
      </c>
      <c r="G99" s="772">
        <v>1669.19436652642</v>
      </c>
      <c r="H99" s="772">
        <v>1470.2224430122999</v>
      </c>
      <c r="I99" s="774">
        <v>1090.9256922244399</v>
      </c>
    </row>
    <row r="100" spans="1:9" x14ac:dyDescent="0.2">
      <c r="A100" s="839" t="s">
        <v>30</v>
      </c>
      <c r="B100" s="772">
        <v>1070.8743205640901</v>
      </c>
      <c r="C100" s="772">
        <v>2292.3936170212801</v>
      </c>
      <c r="D100" s="772">
        <v>2146.9602996254698</v>
      </c>
      <c r="E100" s="772">
        <v>2301.9410249694402</v>
      </c>
      <c r="F100" s="772">
        <v>2207.10663553113</v>
      </c>
      <c r="G100" s="772">
        <v>2081.7849029107101</v>
      </c>
      <c r="H100" s="772">
        <v>1911.3740761312899</v>
      </c>
      <c r="I100" s="774">
        <v>1341.14106280193</v>
      </c>
    </row>
    <row r="101" spans="1:9" x14ac:dyDescent="0.2">
      <c r="A101" s="840" t="s">
        <v>23</v>
      </c>
      <c r="B101" s="776">
        <v>948.74193548387098</v>
      </c>
      <c r="C101" s="776">
        <v>1635.5296834625301</v>
      </c>
      <c r="D101" s="776">
        <v>1532.8082692307701</v>
      </c>
      <c r="E101" s="776">
        <v>1655.7726871980601</v>
      </c>
      <c r="F101" s="776">
        <v>1561.4155434782599</v>
      </c>
      <c r="G101" s="776">
        <v>1539.14063186813</v>
      </c>
      <c r="H101" s="776">
        <v>1442.4818744473901</v>
      </c>
      <c r="I101" s="777">
        <v>1073.8581818181799</v>
      </c>
    </row>
    <row r="115" spans="1:11" ht="15.75" x14ac:dyDescent="0.25">
      <c r="A115" s="683" t="s">
        <v>608</v>
      </c>
      <c r="I115" s="703"/>
      <c r="J115" s="841"/>
      <c r="K115" s="703" t="s">
        <v>609</v>
      </c>
    </row>
    <row r="116" spans="1:11" x14ac:dyDescent="0.2">
      <c r="A116" s="679" t="s">
        <v>9</v>
      </c>
      <c r="B116" s="679"/>
      <c r="C116" s="679"/>
      <c r="D116" s="679"/>
      <c r="E116" s="679"/>
      <c r="F116" s="679"/>
      <c r="G116" s="679"/>
      <c r="H116" s="679"/>
      <c r="I116" s="679"/>
      <c r="J116" s="822"/>
      <c r="K116" s="706"/>
    </row>
    <row r="117" spans="1:11" ht="42.75" x14ac:dyDescent="0.2">
      <c r="A117" s="766" t="s">
        <v>18</v>
      </c>
      <c r="B117" s="767" t="s">
        <v>42</v>
      </c>
      <c r="C117" s="767" t="s">
        <v>43</v>
      </c>
      <c r="D117" s="767" t="s">
        <v>44</v>
      </c>
      <c r="E117" s="767" t="s">
        <v>45</v>
      </c>
      <c r="F117" s="767" t="s">
        <v>46</v>
      </c>
      <c r="G117" s="767" t="s">
        <v>47</v>
      </c>
      <c r="H117" s="767" t="s">
        <v>48</v>
      </c>
      <c r="I117" s="768" t="s">
        <v>49</v>
      </c>
    </row>
    <row r="118" spans="1:11" x14ac:dyDescent="0.2">
      <c r="A118" s="839" t="s">
        <v>28</v>
      </c>
      <c r="B118" s="772">
        <v>21.300127822703502</v>
      </c>
      <c r="C118" s="772">
        <v>21.546303073103001</v>
      </c>
      <c r="D118" s="772">
        <v>17.965963297264</v>
      </c>
      <c r="E118" s="772">
        <v>22.0098146122562</v>
      </c>
      <c r="F118" s="772">
        <v>18.261673302558901</v>
      </c>
      <c r="G118" s="772">
        <v>26.244252422518301</v>
      </c>
      <c r="H118" s="772">
        <v>21.690508464051899</v>
      </c>
      <c r="I118" s="773">
        <v>27.499659719507001</v>
      </c>
    </row>
    <row r="119" spans="1:11" x14ac:dyDescent="0.2">
      <c r="A119" s="839" t="s">
        <v>29</v>
      </c>
      <c r="B119" s="772">
        <v>27.4242999165212</v>
      </c>
      <c r="C119" s="772">
        <v>32.208686834023197</v>
      </c>
      <c r="D119" s="772">
        <v>28.274987568373898</v>
      </c>
      <c r="E119" s="772">
        <v>29.787606306618301</v>
      </c>
      <c r="F119" s="772">
        <v>24.896911173813699</v>
      </c>
      <c r="G119" s="772">
        <v>34.502585394287699</v>
      </c>
      <c r="H119" s="772">
        <v>27.889850631379399</v>
      </c>
      <c r="I119" s="774">
        <v>34.992615774489501</v>
      </c>
    </row>
    <row r="120" spans="1:11" x14ac:dyDescent="0.2">
      <c r="A120" s="839" t="s">
        <v>30</v>
      </c>
      <c r="B120" s="772">
        <v>17.865882626579701</v>
      </c>
      <c r="C120" s="772">
        <v>19.6176798510132</v>
      </c>
      <c r="D120" s="772">
        <v>16.1873019374707</v>
      </c>
      <c r="E120" s="772">
        <v>20.5393541640141</v>
      </c>
      <c r="F120" s="772">
        <v>16.840878052419001</v>
      </c>
      <c r="G120" s="772">
        <v>23.350032879770399</v>
      </c>
      <c r="H120" s="772">
        <v>18.777719289425399</v>
      </c>
      <c r="I120" s="774">
        <v>23.880180481031601</v>
      </c>
    </row>
    <row r="121" spans="1:11" x14ac:dyDescent="0.2">
      <c r="A121" s="840" t="s">
        <v>23</v>
      </c>
      <c r="B121" s="776">
        <v>25.426622091833298</v>
      </c>
      <c r="C121" s="776">
        <v>23.995428557150099</v>
      </c>
      <c r="D121" s="776">
        <v>20.345857635568802</v>
      </c>
      <c r="E121" s="776">
        <v>24.936745938767501</v>
      </c>
      <c r="F121" s="776">
        <v>21.308090987374499</v>
      </c>
      <c r="G121" s="776">
        <v>27.404252069226199</v>
      </c>
      <c r="H121" s="776">
        <v>23.298347841034499</v>
      </c>
      <c r="I121" s="777">
        <v>28.940439778551699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37AFA-0FB9-48CE-9214-E909C04E1BE8}">
  <dimension ref="A1:Z161"/>
  <sheetViews>
    <sheetView showGridLines="0" zoomScale="80" zoomScaleNormal="80" workbookViewId="0"/>
  </sheetViews>
  <sheetFormatPr defaultRowHeight="15" x14ac:dyDescent="0.25"/>
  <cols>
    <col min="1" max="1" width="21.5703125" style="687" customWidth="1"/>
    <col min="2" max="6" width="19.42578125" style="687" customWidth="1"/>
    <col min="8" max="8" width="9.140625" style="687"/>
  </cols>
  <sheetData>
    <row r="1" spans="1:8" ht="20.25" x14ac:dyDescent="0.3">
      <c r="A1" s="926" t="s">
        <v>610</v>
      </c>
    </row>
    <row r="2" spans="1:8" x14ac:dyDescent="0.25">
      <c r="A2" s="944" t="s">
        <v>781</v>
      </c>
    </row>
    <row r="3" spans="1:8" s="842" customFormat="1" ht="15.75" x14ac:dyDescent="0.25">
      <c r="A3" s="683"/>
      <c r="B3" s="749"/>
      <c r="C3" s="749"/>
      <c r="D3" s="749"/>
      <c r="E3" s="749"/>
      <c r="F3" s="749"/>
      <c r="H3" s="683" t="s">
        <v>611</v>
      </c>
    </row>
    <row r="19" spans="1:8" ht="15.75" x14ac:dyDescent="0.25">
      <c r="A19" s="683"/>
      <c r="H19" s="683"/>
    </row>
    <row r="20" spans="1:8" ht="15.75" x14ac:dyDescent="0.25">
      <c r="A20" s="683"/>
      <c r="H20" s="683"/>
    </row>
    <row r="21" spans="1:8" ht="15.75" x14ac:dyDescent="0.25">
      <c r="A21" s="683"/>
      <c r="H21" s="683"/>
    </row>
    <row r="22" spans="1:8" ht="15.75" x14ac:dyDescent="0.25">
      <c r="A22" s="683"/>
      <c r="H22" s="683"/>
    </row>
    <row r="23" spans="1:8" s="842" customFormat="1" ht="15.75" x14ac:dyDescent="0.25">
      <c r="A23" s="683"/>
      <c r="B23" s="749"/>
      <c r="C23" s="749"/>
      <c r="D23" s="749"/>
      <c r="E23" s="749"/>
      <c r="F23" s="749"/>
      <c r="H23" s="683" t="s">
        <v>612</v>
      </c>
    </row>
    <row r="40" spans="1:8" x14ac:dyDescent="0.25">
      <c r="G40" s="843"/>
    </row>
    <row r="41" spans="1:8" x14ac:dyDescent="0.25">
      <c r="G41" s="843"/>
    </row>
    <row r="42" spans="1:8" s="842" customFormat="1" ht="15.75" x14ac:dyDescent="0.25">
      <c r="A42" s="683" t="s">
        <v>613</v>
      </c>
      <c r="B42" s="749"/>
      <c r="C42" s="749"/>
      <c r="D42" s="749"/>
      <c r="E42" s="749"/>
      <c r="F42" s="749"/>
      <c r="G42" s="844"/>
      <c r="H42" s="683" t="s">
        <v>614</v>
      </c>
    </row>
    <row r="43" spans="1:8" x14ac:dyDescent="0.25">
      <c r="A43" s="679" t="s">
        <v>33</v>
      </c>
      <c r="G43" s="843"/>
      <c r="H43" s="706"/>
    </row>
    <row r="44" spans="1:8" x14ac:dyDescent="0.25">
      <c r="A44" s="845" t="s">
        <v>512</v>
      </c>
      <c r="B44" s="846" t="s">
        <v>615</v>
      </c>
      <c r="G44" s="843"/>
    </row>
    <row r="45" spans="1:8" x14ac:dyDescent="0.25">
      <c r="A45" s="847" t="s">
        <v>616</v>
      </c>
      <c r="B45" s="848">
        <v>157.06458878136399</v>
      </c>
      <c r="G45" s="843"/>
    </row>
    <row r="46" spans="1:8" x14ac:dyDescent="0.25">
      <c r="A46" s="849" t="s">
        <v>617</v>
      </c>
      <c r="B46" s="848">
        <v>57.330282023327101</v>
      </c>
      <c r="G46" s="843"/>
    </row>
    <row r="47" spans="1:8" x14ac:dyDescent="0.25">
      <c r="A47" s="849" t="s">
        <v>618</v>
      </c>
      <c r="B47" s="848">
        <v>41.6865942910811</v>
      </c>
      <c r="G47" s="843"/>
    </row>
    <row r="48" spans="1:8" x14ac:dyDescent="0.25">
      <c r="A48" s="849" t="s">
        <v>619</v>
      </c>
      <c r="B48" s="848">
        <v>35.7909225067623</v>
      </c>
      <c r="G48" s="843"/>
    </row>
    <row r="49" spans="1:26" x14ac:dyDescent="0.25">
      <c r="A49" s="849" t="s">
        <v>620</v>
      </c>
      <c r="B49" s="848">
        <v>32.129941124387699</v>
      </c>
      <c r="G49" s="843"/>
    </row>
    <row r="50" spans="1:26" x14ac:dyDescent="0.25">
      <c r="A50" s="849" t="s">
        <v>621</v>
      </c>
      <c r="B50" s="848">
        <v>29.907643794414501</v>
      </c>
      <c r="G50" s="843"/>
    </row>
    <row r="51" spans="1:26" x14ac:dyDescent="0.25">
      <c r="A51" s="849" t="s">
        <v>622</v>
      </c>
      <c r="B51" s="848">
        <v>28.464084466586002</v>
      </c>
      <c r="G51" s="843"/>
    </row>
    <row r="52" spans="1:26" x14ac:dyDescent="0.25">
      <c r="A52" s="849" t="s">
        <v>623</v>
      </c>
      <c r="B52" s="848">
        <v>27.407007160217798</v>
      </c>
      <c r="G52" s="843"/>
    </row>
    <row r="53" spans="1:26" x14ac:dyDescent="0.25">
      <c r="A53" s="849" t="s">
        <v>624</v>
      </c>
      <c r="B53" s="848">
        <v>26.540236995772801</v>
      </c>
      <c r="G53" s="843"/>
    </row>
    <row r="54" spans="1:26" x14ac:dyDescent="0.25">
      <c r="A54" s="849" t="s">
        <v>625</v>
      </c>
      <c r="B54" s="848">
        <v>25.827634249657901</v>
      </c>
      <c r="G54" s="843"/>
    </row>
    <row r="55" spans="1:26" x14ac:dyDescent="0.25">
      <c r="A55" s="849" t="s">
        <v>626</v>
      </c>
      <c r="B55" s="848">
        <v>25.222365058448499</v>
      </c>
      <c r="G55" s="843"/>
    </row>
    <row r="56" spans="1:26" x14ac:dyDescent="0.25">
      <c r="A56" s="850" t="s">
        <v>627</v>
      </c>
      <c r="B56" s="851">
        <v>24.797085472352201</v>
      </c>
      <c r="G56" s="843"/>
    </row>
    <row r="57" spans="1:26" x14ac:dyDescent="0.25">
      <c r="G57" s="843"/>
    </row>
    <row r="58" spans="1:26" x14ac:dyDescent="0.25">
      <c r="G58" s="843"/>
    </row>
    <row r="59" spans="1:26" x14ac:dyDescent="0.25">
      <c r="G59" s="843"/>
    </row>
    <row r="60" spans="1:26" x14ac:dyDescent="0.25">
      <c r="G60" s="843"/>
    </row>
    <row r="61" spans="1:26" s="842" customFormat="1" ht="15.75" x14ac:dyDescent="0.25">
      <c r="A61" s="703" t="s">
        <v>628</v>
      </c>
      <c r="B61" s="749"/>
      <c r="C61" s="749"/>
      <c r="D61" s="749"/>
      <c r="E61" s="749"/>
      <c r="F61" s="749"/>
      <c r="G61" s="844"/>
      <c r="H61" s="683" t="s">
        <v>629</v>
      </c>
    </row>
    <row r="62" spans="1:26" x14ac:dyDescent="0.25">
      <c r="A62" s="679" t="s">
        <v>9</v>
      </c>
      <c r="G62" s="843"/>
      <c r="H62" s="706"/>
    </row>
    <row r="63" spans="1:26" x14ac:dyDescent="0.25">
      <c r="A63" s="852" t="s">
        <v>17</v>
      </c>
      <c r="B63" s="853" t="s">
        <v>31</v>
      </c>
      <c r="C63" s="853" t="s">
        <v>28</v>
      </c>
      <c r="D63" s="853" t="s">
        <v>29</v>
      </c>
      <c r="E63" s="853" t="s">
        <v>30</v>
      </c>
      <c r="F63" s="854" t="s">
        <v>23</v>
      </c>
      <c r="G63" s="843"/>
      <c r="H63" s="706"/>
    </row>
    <row r="64" spans="1:26" x14ac:dyDescent="0.25">
      <c r="A64" s="855" t="s">
        <v>22</v>
      </c>
      <c r="B64" s="856">
        <v>1219.3253594297501</v>
      </c>
      <c r="C64" s="856">
        <v>1372.7498127285801</v>
      </c>
      <c r="D64" s="856">
        <v>1145.61855140751</v>
      </c>
      <c r="E64" s="856">
        <v>1228.9929883867901</v>
      </c>
      <c r="F64" s="857">
        <v>1075.1465462506801</v>
      </c>
      <c r="G64" s="843"/>
      <c r="H64" s="706"/>
      <c r="T64" s="825"/>
      <c r="U64" s="825"/>
      <c r="V64" s="825"/>
      <c r="W64" s="825"/>
      <c r="X64" s="825"/>
      <c r="Y64" s="825"/>
      <c r="Z64" s="825"/>
    </row>
    <row r="65" spans="1:26" ht="14.1" customHeight="1" x14ac:dyDescent="0.25">
      <c r="A65" s="858" t="s">
        <v>548</v>
      </c>
      <c r="B65" s="802">
        <v>1043.2989690721599</v>
      </c>
      <c r="C65" s="802">
        <v>1157.6679594263301</v>
      </c>
      <c r="D65" s="802">
        <v>947.10564999204303</v>
      </c>
      <c r="E65" s="802">
        <v>1207.3281057793299</v>
      </c>
      <c r="F65" s="803">
        <v>875.94144444444396</v>
      </c>
      <c r="G65" s="843"/>
      <c r="T65" s="825"/>
      <c r="U65" s="825"/>
      <c r="V65" s="825"/>
      <c r="W65" s="825"/>
      <c r="X65" s="825"/>
      <c r="Y65" s="825"/>
      <c r="Z65" s="825"/>
    </row>
    <row r="66" spans="1:26" x14ac:dyDescent="0.25">
      <c r="A66" s="858" t="s">
        <v>549</v>
      </c>
      <c r="B66" s="802">
        <v>1053.9889972493099</v>
      </c>
      <c r="C66" s="802">
        <v>1146.8866027589399</v>
      </c>
      <c r="D66" s="802">
        <v>985.82914305479596</v>
      </c>
      <c r="E66" s="802">
        <v>1269.86217366809</v>
      </c>
      <c r="F66" s="803">
        <v>886.82381562881596</v>
      </c>
      <c r="G66" s="843"/>
      <c r="T66" s="825"/>
      <c r="U66" s="825"/>
      <c r="V66" s="825"/>
      <c r="W66" s="825"/>
      <c r="X66" s="825"/>
      <c r="Y66" s="825"/>
      <c r="Z66" s="825"/>
    </row>
    <row r="67" spans="1:26" x14ac:dyDescent="0.25">
      <c r="A67" s="858" t="s">
        <v>550</v>
      </c>
      <c r="B67" s="802">
        <v>1129.6069505494499</v>
      </c>
      <c r="C67" s="802">
        <v>1233.7855248200101</v>
      </c>
      <c r="D67" s="802">
        <v>1079.63306756047</v>
      </c>
      <c r="E67" s="802">
        <v>1202.82300678045</v>
      </c>
      <c r="F67" s="803">
        <v>995.58333333333303</v>
      </c>
      <c r="G67" s="843"/>
      <c r="T67" s="825"/>
      <c r="U67" s="825"/>
      <c r="V67" s="825"/>
      <c r="W67" s="825"/>
      <c r="X67" s="825"/>
      <c r="Y67" s="825"/>
      <c r="Z67" s="825"/>
    </row>
    <row r="68" spans="1:26" x14ac:dyDescent="0.25">
      <c r="A68" s="858" t="s">
        <v>24</v>
      </c>
      <c r="B68" s="802">
        <v>1185.8543856281101</v>
      </c>
      <c r="C68" s="802">
        <v>1304.4890214601201</v>
      </c>
      <c r="D68" s="802">
        <v>1151.50032733224</v>
      </c>
      <c r="E68" s="802">
        <v>1190.1875</v>
      </c>
      <c r="F68" s="803">
        <v>1069.0158695652201</v>
      </c>
      <c r="G68" s="843"/>
      <c r="T68" s="825"/>
      <c r="U68" s="825"/>
      <c r="V68" s="825"/>
      <c r="W68" s="825"/>
      <c r="X68" s="825"/>
      <c r="Y68" s="825"/>
      <c r="Z68" s="825"/>
    </row>
    <row r="69" spans="1:26" x14ac:dyDescent="0.25">
      <c r="A69" s="858" t="s">
        <v>551</v>
      </c>
      <c r="B69" s="802">
        <v>1057.93</v>
      </c>
      <c r="C69" s="802">
        <v>1158.4782241724099</v>
      </c>
      <c r="D69" s="802">
        <v>971.707077417714</v>
      </c>
      <c r="E69" s="802">
        <v>1233.3115942275001</v>
      </c>
      <c r="F69" s="803">
        <v>896.40293926503603</v>
      </c>
      <c r="G69" s="843"/>
      <c r="T69" s="825"/>
      <c r="U69" s="825"/>
      <c r="V69" s="825"/>
      <c r="W69" s="825"/>
      <c r="X69" s="825"/>
      <c r="Y69" s="825"/>
      <c r="Z69" s="825"/>
    </row>
    <row r="70" spans="1:26" x14ac:dyDescent="0.25">
      <c r="A70" s="858" t="s">
        <v>552</v>
      </c>
      <c r="B70" s="802">
        <v>1068.5092624113499</v>
      </c>
      <c r="C70" s="802">
        <v>1186.32222222222</v>
      </c>
      <c r="D70" s="802">
        <v>945.51474262868601</v>
      </c>
      <c r="E70" s="802">
        <v>1336.7366220735801</v>
      </c>
      <c r="F70" s="803">
        <v>879.16418604651199</v>
      </c>
      <c r="G70" s="843"/>
      <c r="T70" s="825"/>
      <c r="U70" s="825"/>
      <c r="V70" s="825"/>
      <c r="W70" s="825"/>
      <c r="X70" s="825"/>
      <c r="Y70" s="825"/>
      <c r="Z70" s="825"/>
    </row>
    <row r="71" spans="1:26" x14ac:dyDescent="0.25">
      <c r="A71" s="858" t="s">
        <v>553</v>
      </c>
      <c r="B71" s="802">
        <v>1262.8639696969699</v>
      </c>
      <c r="C71" s="802">
        <v>1403.06793084023</v>
      </c>
      <c r="D71" s="802">
        <v>1157.94001438996</v>
      </c>
      <c r="E71" s="802">
        <v>1279.1516020646</v>
      </c>
      <c r="F71" s="803">
        <v>1140.0645161290299</v>
      </c>
      <c r="G71" s="843"/>
      <c r="T71" s="825"/>
      <c r="U71" s="825"/>
      <c r="V71" s="825"/>
      <c r="W71" s="825"/>
      <c r="X71" s="825"/>
      <c r="Y71" s="825"/>
      <c r="Z71" s="825"/>
    </row>
    <row r="72" spans="1:26" x14ac:dyDescent="0.25">
      <c r="A72" s="858" t="s">
        <v>25</v>
      </c>
      <c r="B72" s="802">
        <v>1310.22176666666</v>
      </c>
      <c r="C72" s="802">
        <v>1467.85061498708</v>
      </c>
      <c r="D72" s="802">
        <v>1218.62029569892</v>
      </c>
      <c r="E72" s="802">
        <v>1264.4540659340701</v>
      </c>
      <c r="F72" s="803">
        <v>1201.44029304029</v>
      </c>
      <c r="G72" s="843"/>
      <c r="T72" s="825"/>
      <c r="U72" s="825"/>
      <c r="V72" s="825"/>
      <c r="W72" s="825"/>
      <c r="X72" s="825"/>
      <c r="Y72" s="825"/>
      <c r="Z72" s="825"/>
    </row>
    <row r="73" spans="1:26" x14ac:dyDescent="0.25">
      <c r="A73" s="858" t="s">
        <v>554</v>
      </c>
      <c r="B73" s="802">
        <v>1065.9011956521699</v>
      </c>
      <c r="C73" s="802">
        <v>1165.65392612908</v>
      </c>
      <c r="D73" s="802">
        <v>932.32878260869597</v>
      </c>
      <c r="E73" s="802">
        <v>1232.46154241207</v>
      </c>
      <c r="F73" s="803">
        <v>917.21036866359498</v>
      </c>
      <c r="G73" s="843"/>
      <c r="T73" s="825"/>
      <c r="U73" s="825"/>
      <c r="V73" s="825"/>
      <c r="W73" s="825"/>
      <c r="X73" s="825"/>
      <c r="Y73" s="825"/>
      <c r="Z73" s="825"/>
    </row>
    <row r="74" spans="1:26" x14ac:dyDescent="0.25">
      <c r="A74" s="858" t="s">
        <v>555</v>
      </c>
      <c r="B74" s="802">
        <v>1021.49849371826</v>
      </c>
      <c r="C74" s="802">
        <v>1117.72389345496</v>
      </c>
      <c r="D74" s="802">
        <v>883.57219359587805</v>
      </c>
      <c r="E74" s="802">
        <v>1268.9691608893099</v>
      </c>
      <c r="F74" s="803">
        <v>854.83059630952903</v>
      </c>
      <c r="G74" s="843"/>
      <c r="T74" s="825"/>
      <c r="U74" s="825"/>
      <c r="V74" s="825"/>
      <c r="W74" s="825"/>
      <c r="X74" s="825"/>
      <c r="Y74" s="825"/>
      <c r="Z74" s="825"/>
    </row>
    <row r="75" spans="1:26" x14ac:dyDescent="0.25">
      <c r="A75" s="858" t="s">
        <v>556</v>
      </c>
      <c r="B75" s="802">
        <v>1221.65913229283</v>
      </c>
      <c r="C75" s="802">
        <v>1368.85112491374</v>
      </c>
      <c r="D75" s="802">
        <v>1076.1254180602</v>
      </c>
      <c r="E75" s="802">
        <v>1259.6378933988401</v>
      </c>
      <c r="F75" s="803">
        <v>1088.6708908507201</v>
      </c>
      <c r="G75" s="843"/>
      <c r="T75" s="825"/>
      <c r="U75" s="825"/>
      <c r="V75" s="825"/>
      <c r="W75" s="825"/>
      <c r="X75" s="825"/>
      <c r="Y75" s="825"/>
      <c r="Z75" s="825"/>
    </row>
    <row r="76" spans="1:26" x14ac:dyDescent="0.25">
      <c r="A76" s="858" t="s">
        <v>26</v>
      </c>
      <c r="B76" s="802">
        <v>1300.00317367415</v>
      </c>
      <c r="C76" s="802">
        <v>1490.7641025641001</v>
      </c>
      <c r="D76" s="802">
        <v>1171.7095771619699</v>
      </c>
      <c r="E76" s="802">
        <v>1261.8592222222201</v>
      </c>
      <c r="F76" s="803">
        <v>1166.4298850574701</v>
      </c>
      <c r="G76" s="843"/>
      <c r="U76" s="824"/>
      <c r="V76" s="859"/>
      <c r="W76" s="859"/>
      <c r="X76" s="859"/>
      <c r="Y76" s="859"/>
      <c r="Z76" s="859"/>
    </row>
    <row r="77" spans="1:26" x14ac:dyDescent="0.25">
      <c r="A77" s="858" t="s">
        <v>488</v>
      </c>
      <c r="B77" s="802">
        <v>1047.5791810035901</v>
      </c>
      <c r="C77" s="802">
        <v>1143.9845772199801</v>
      </c>
      <c r="D77" s="802">
        <v>909.362613430127</v>
      </c>
      <c r="E77" s="802">
        <v>1188.39780062156</v>
      </c>
      <c r="F77" s="803">
        <v>918.74601149290902</v>
      </c>
      <c r="G77" s="843"/>
      <c r="U77" s="824"/>
      <c r="V77" s="859"/>
      <c r="W77" s="859"/>
      <c r="X77" s="859"/>
      <c r="Y77" s="859"/>
      <c r="Z77" s="859"/>
    </row>
    <row r="78" spans="1:26" x14ac:dyDescent="0.25">
      <c r="A78" s="858" t="s">
        <v>489</v>
      </c>
      <c r="B78" s="802">
        <v>1022.74982701377</v>
      </c>
      <c r="C78" s="802">
        <v>1096.3086540930899</v>
      </c>
      <c r="D78" s="802">
        <v>903.74660852713203</v>
      </c>
      <c r="E78" s="802">
        <v>1237.37173717372</v>
      </c>
      <c r="F78" s="803">
        <v>884.45329101914899</v>
      </c>
      <c r="G78" s="843"/>
      <c r="U78" s="824"/>
      <c r="V78" s="859"/>
      <c r="W78" s="859"/>
      <c r="X78" s="859"/>
      <c r="Y78" s="859"/>
      <c r="Z78" s="859"/>
    </row>
    <row r="79" spans="1:26" x14ac:dyDescent="0.25">
      <c r="A79" s="858" t="s">
        <v>490</v>
      </c>
      <c r="B79" s="802">
        <v>1203.8660869565199</v>
      </c>
      <c r="C79" s="802">
        <v>1341.3587311828001</v>
      </c>
      <c r="D79" s="802">
        <v>1069.5274074584399</v>
      </c>
      <c r="E79" s="802">
        <v>1281.88720436628</v>
      </c>
      <c r="F79" s="803">
        <v>1057.98836956522</v>
      </c>
      <c r="G79" s="843"/>
      <c r="U79" s="824"/>
      <c r="V79" s="859"/>
      <c r="W79" s="859"/>
      <c r="X79" s="859"/>
      <c r="Y79" s="859"/>
      <c r="Z79" s="859"/>
    </row>
    <row r="80" spans="1:26" x14ac:dyDescent="0.25">
      <c r="A80" s="860" t="s">
        <v>27</v>
      </c>
      <c r="B80" s="804">
        <v>1278.4116911143999</v>
      </c>
      <c r="C80" s="804">
        <v>1434.0491575989299</v>
      </c>
      <c r="D80" s="804">
        <v>1175.269</v>
      </c>
      <c r="E80" s="804">
        <v>1301.1853547539399</v>
      </c>
      <c r="F80" s="805">
        <v>1134.5222019068001</v>
      </c>
      <c r="G80" s="843"/>
      <c r="U80" s="824"/>
      <c r="V80" s="859"/>
      <c r="W80" s="859"/>
      <c r="X80" s="859"/>
      <c r="Y80" s="859"/>
      <c r="Z80" s="859"/>
    </row>
    <row r="81" spans="1:26" x14ac:dyDescent="0.25">
      <c r="A81" s="843"/>
      <c r="C81"/>
      <c r="D81"/>
      <c r="E81"/>
      <c r="F81"/>
      <c r="H81"/>
      <c r="O81" s="824"/>
      <c r="P81" s="859"/>
      <c r="Q81" s="859"/>
      <c r="R81" s="859"/>
      <c r="S81" s="859"/>
      <c r="T81" s="859"/>
    </row>
    <row r="82" spans="1:26" ht="15.75" x14ac:dyDescent="0.25">
      <c r="A82" s="683"/>
      <c r="B82" s="861"/>
      <c r="C82" s="861"/>
      <c r="D82" s="861"/>
      <c r="E82" s="861"/>
      <c r="F82" s="861"/>
      <c r="G82" s="843"/>
      <c r="H82" s="683"/>
      <c r="U82" s="824"/>
      <c r="V82" s="859"/>
      <c r="W82" s="859"/>
      <c r="X82" s="859"/>
      <c r="Y82" s="859"/>
      <c r="Z82" s="859"/>
    </row>
    <row r="83" spans="1:26" s="842" customFormat="1" ht="15.75" x14ac:dyDescent="0.25">
      <c r="A83" s="683" t="s">
        <v>630</v>
      </c>
      <c r="B83" s="862"/>
      <c r="C83" s="862"/>
      <c r="D83" s="862"/>
      <c r="E83" s="862"/>
      <c r="F83" s="862"/>
      <c r="G83" s="844"/>
      <c r="H83" s="683" t="s">
        <v>631</v>
      </c>
      <c r="U83" s="863"/>
      <c r="V83" s="864"/>
      <c r="W83" s="864"/>
      <c r="X83" s="864"/>
      <c r="Y83" s="864"/>
      <c r="Z83" s="864"/>
    </row>
    <row r="84" spans="1:26" ht="15.75" x14ac:dyDescent="0.25">
      <c r="A84" s="679" t="s">
        <v>9</v>
      </c>
      <c r="B84" s="861"/>
      <c r="C84" s="861"/>
      <c r="D84" s="861"/>
      <c r="E84" s="861"/>
      <c r="F84" s="861"/>
      <c r="G84" s="843"/>
      <c r="H84" s="683"/>
      <c r="U84" s="824"/>
      <c r="V84" s="859"/>
      <c r="W84" s="859"/>
      <c r="X84" s="859"/>
      <c r="Y84" s="859"/>
      <c r="Z84" s="859"/>
    </row>
    <row r="85" spans="1:26" x14ac:dyDescent="0.25">
      <c r="A85" s="742" t="s">
        <v>17</v>
      </c>
      <c r="B85" s="796" t="s">
        <v>31</v>
      </c>
      <c r="C85" s="796" t="s">
        <v>28</v>
      </c>
      <c r="D85" s="796" t="s">
        <v>29</v>
      </c>
      <c r="E85" s="796" t="s">
        <v>30</v>
      </c>
      <c r="F85" s="797" t="s">
        <v>23</v>
      </c>
      <c r="G85" s="843"/>
      <c r="U85" s="824"/>
      <c r="V85" s="859"/>
      <c r="W85" s="859"/>
      <c r="X85" s="859"/>
      <c r="Y85" s="859"/>
      <c r="Z85" s="859"/>
    </row>
    <row r="86" spans="1:26" x14ac:dyDescent="0.25">
      <c r="A86" s="730" t="s">
        <v>22</v>
      </c>
      <c r="B86" s="772">
        <v>1793.8160919540201</v>
      </c>
      <c r="C86" s="772">
        <v>1928.3333333333301</v>
      </c>
      <c r="D86" s="772">
        <v>1200.7543632837801</v>
      </c>
      <c r="E86" s="772">
        <v>1862.42068965517</v>
      </c>
      <c r="F86" s="774">
        <v>1809.78362563775</v>
      </c>
      <c r="G86" s="843"/>
      <c r="U86" s="824"/>
      <c r="V86" s="859"/>
      <c r="W86" s="859"/>
      <c r="X86" s="859"/>
      <c r="Y86" s="859"/>
      <c r="Z86" s="859"/>
    </row>
    <row r="87" spans="1:26" x14ac:dyDescent="0.25">
      <c r="A87" s="820" t="s">
        <v>548</v>
      </c>
      <c r="B87" s="772">
        <v>1696.4887736056201</v>
      </c>
      <c r="C87" s="772">
        <v>1893.52734928114</v>
      </c>
      <c r="D87" s="772">
        <v>1247.0568356374799</v>
      </c>
      <c r="E87" s="772">
        <v>2120.5367892976601</v>
      </c>
      <c r="F87" s="774">
        <v>1480.8969444444499</v>
      </c>
      <c r="G87" s="843"/>
      <c r="U87" s="824"/>
      <c r="V87" s="859"/>
      <c r="W87" s="859"/>
      <c r="X87" s="859"/>
      <c r="Y87" s="859"/>
      <c r="Z87" s="859"/>
    </row>
    <row r="88" spans="1:26" x14ac:dyDescent="0.25">
      <c r="A88" s="820" t="s">
        <v>549</v>
      </c>
      <c r="B88" s="772">
        <v>1724.4434006853301</v>
      </c>
      <c r="C88" s="772">
        <v>1939.32108516484</v>
      </c>
      <c r="D88" s="772">
        <v>1268.1224580017699</v>
      </c>
      <c r="E88" s="772">
        <v>2260.3242143821099</v>
      </c>
      <c r="F88" s="774">
        <v>1464.7518840579701</v>
      </c>
      <c r="G88" s="843"/>
    </row>
    <row r="89" spans="1:26" x14ac:dyDescent="0.25">
      <c r="A89" s="820" t="s">
        <v>550</v>
      </c>
      <c r="B89" s="772">
        <v>1691.5643467643499</v>
      </c>
      <c r="C89" s="772">
        <v>1820.3144040869399</v>
      </c>
      <c r="D89" s="772">
        <v>1172.37147391907</v>
      </c>
      <c r="E89" s="772">
        <v>1893.71822222222</v>
      </c>
      <c r="F89" s="774">
        <v>1641.1435799001299</v>
      </c>
      <c r="G89" s="843"/>
    </row>
    <row r="90" spans="1:26" x14ac:dyDescent="0.25">
      <c r="A90" s="820" t="s">
        <v>24</v>
      </c>
      <c r="B90" s="772">
        <v>1708.76083593473</v>
      </c>
      <c r="C90" s="772">
        <v>1853.2655518394599</v>
      </c>
      <c r="D90" s="772">
        <v>1121.3457124183001</v>
      </c>
      <c r="E90" s="772">
        <v>1779.8975177305001</v>
      </c>
      <c r="F90" s="774">
        <v>1723.82597826087</v>
      </c>
      <c r="G90" s="843"/>
    </row>
    <row r="91" spans="1:26" x14ac:dyDescent="0.25">
      <c r="A91" s="820" t="s">
        <v>551</v>
      </c>
      <c r="B91" s="772">
        <v>1535.52449210701</v>
      </c>
      <c r="C91" s="772">
        <v>1591.5706369034101</v>
      </c>
      <c r="D91" s="772">
        <v>1146.17421478965</v>
      </c>
      <c r="E91" s="772">
        <v>2079.4762132440801</v>
      </c>
      <c r="F91" s="774">
        <v>1416.98716942749</v>
      </c>
      <c r="G91" s="843"/>
    </row>
    <row r="92" spans="1:26" x14ac:dyDescent="0.25">
      <c r="A92" s="820" t="s">
        <v>552</v>
      </c>
      <c r="B92" s="772">
        <v>1469.8684210526301</v>
      </c>
      <c r="C92" s="772">
        <v>1552.25891484863</v>
      </c>
      <c r="D92" s="772">
        <v>1130.90988779804</v>
      </c>
      <c r="E92" s="772">
        <v>2135.18364659383</v>
      </c>
      <c r="F92" s="774">
        <v>1287.8596551724099</v>
      </c>
      <c r="G92" s="843"/>
    </row>
    <row r="93" spans="1:26" x14ac:dyDescent="0.25">
      <c r="A93" s="820" t="s">
        <v>553</v>
      </c>
      <c r="B93" s="772">
        <v>1401.9676161699199</v>
      </c>
      <c r="C93" s="772">
        <v>1462.83537263626</v>
      </c>
      <c r="D93" s="772">
        <v>1047.6446960703299</v>
      </c>
      <c r="E93" s="772">
        <v>1654.75118490206</v>
      </c>
      <c r="F93" s="774">
        <v>1351.0595169082101</v>
      </c>
      <c r="G93" s="843"/>
    </row>
    <row r="94" spans="1:26" x14ac:dyDescent="0.25">
      <c r="A94" s="820" t="s">
        <v>25</v>
      </c>
      <c r="B94" s="772">
        <v>1425.8269565217399</v>
      </c>
      <c r="C94" s="772">
        <v>1546.1196739130401</v>
      </c>
      <c r="D94" s="772">
        <v>1082</v>
      </c>
      <c r="E94" s="772">
        <v>1672.2432888394601</v>
      </c>
      <c r="F94" s="774">
        <v>1298.8195652173899</v>
      </c>
      <c r="G94" s="843"/>
    </row>
    <row r="95" spans="1:26" x14ac:dyDescent="0.25">
      <c r="A95" s="820" t="s">
        <v>554</v>
      </c>
      <c r="B95" s="772">
        <v>1366.47488083078</v>
      </c>
      <c r="C95" s="772">
        <v>1472.8761915095799</v>
      </c>
      <c r="D95" s="772">
        <v>1054.95604395604</v>
      </c>
      <c r="E95" s="772">
        <v>1952.5807828746799</v>
      </c>
      <c r="F95" s="774">
        <v>1161.6618494623699</v>
      </c>
      <c r="G95" s="843"/>
    </row>
    <row r="96" spans="1:26" x14ac:dyDescent="0.25">
      <c r="A96" s="820" t="s">
        <v>555</v>
      </c>
      <c r="B96" s="772">
        <v>1375.1323033707899</v>
      </c>
      <c r="C96" s="772">
        <v>1450.3586371592901</v>
      </c>
      <c r="D96" s="772">
        <v>1043.6245779694</v>
      </c>
      <c r="E96" s="772">
        <v>1989.59766374269</v>
      </c>
      <c r="F96" s="774">
        <v>1202.3707620908599</v>
      </c>
      <c r="G96" s="843"/>
    </row>
    <row r="97" spans="1:8" x14ac:dyDescent="0.25">
      <c r="A97" s="820" t="s">
        <v>556</v>
      </c>
      <c r="B97" s="772">
        <v>1438.8292548741599</v>
      </c>
      <c r="C97" s="772">
        <v>1486.2268638006201</v>
      </c>
      <c r="D97" s="772">
        <v>1046.4555661729601</v>
      </c>
      <c r="E97" s="772">
        <v>1709.3240391418101</v>
      </c>
      <c r="F97" s="774">
        <v>1415.5746349206299</v>
      </c>
      <c r="G97" s="843"/>
    </row>
    <row r="98" spans="1:8" x14ac:dyDescent="0.25">
      <c r="A98" s="820" t="s">
        <v>26</v>
      </c>
      <c r="B98" s="772">
        <v>1346.6789610389601</v>
      </c>
      <c r="C98" s="772">
        <v>1361.7978116423501</v>
      </c>
      <c r="D98" s="772">
        <v>1006.25656448814</v>
      </c>
      <c r="E98" s="772">
        <v>1653.2967032966999</v>
      </c>
      <c r="F98" s="774">
        <v>1325.05889540567</v>
      </c>
      <c r="G98" s="843"/>
    </row>
    <row r="99" spans="1:8" x14ac:dyDescent="0.25">
      <c r="A99" s="820" t="s">
        <v>488</v>
      </c>
      <c r="B99" s="772">
        <v>1303.22604277443</v>
      </c>
      <c r="C99" s="772">
        <v>1348.8823798627</v>
      </c>
      <c r="D99" s="772">
        <v>1017.39826086957</v>
      </c>
      <c r="E99" s="772">
        <v>1742.57720588235</v>
      </c>
      <c r="F99" s="774">
        <v>1189.80018862363</v>
      </c>
      <c r="G99" s="843"/>
    </row>
    <row r="100" spans="1:8" x14ac:dyDescent="0.25">
      <c r="A100" s="820" t="s">
        <v>489</v>
      </c>
      <c r="B100" s="772">
        <v>1343.90244472789</v>
      </c>
      <c r="C100" s="772">
        <v>1406.1596817570601</v>
      </c>
      <c r="D100" s="772">
        <v>1035.9023986765901</v>
      </c>
      <c r="E100" s="772">
        <v>1816.1973036398399</v>
      </c>
      <c r="F100" s="774">
        <v>1208.5266748506899</v>
      </c>
      <c r="G100" s="843"/>
    </row>
    <row r="101" spans="1:8" x14ac:dyDescent="0.25">
      <c r="A101" s="820" t="s">
        <v>490</v>
      </c>
      <c r="B101" s="772">
        <v>1438.0458671226199</v>
      </c>
      <c r="C101" s="772">
        <v>1493.60510869565</v>
      </c>
      <c r="D101" s="772">
        <v>1061.94973388528</v>
      </c>
      <c r="E101" s="772">
        <v>1641.9670868754599</v>
      </c>
      <c r="F101" s="774">
        <v>1420.19331871746</v>
      </c>
      <c r="G101" s="843"/>
    </row>
    <row r="102" spans="1:8" x14ac:dyDescent="0.25">
      <c r="A102" s="826" t="s">
        <v>27</v>
      </c>
      <c r="B102" s="776">
        <v>1467.6045942029</v>
      </c>
      <c r="C102" s="776">
        <v>1516.1632197802201</v>
      </c>
      <c r="D102" s="776">
        <v>1047.1319197319599</v>
      </c>
      <c r="E102" s="776">
        <v>1567.9160134378501</v>
      </c>
      <c r="F102" s="777">
        <v>1510.2526787366201</v>
      </c>
      <c r="G102" s="843"/>
    </row>
    <row r="103" spans="1:8" ht="15.75" x14ac:dyDescent="0.25">
      <c r="A103" s="865"/>
      <c r="H103" s="683"/>
    </row>
    <row r="104" spans="1:8" s="842" customFormat="1" ht="15.75" x14ac:dyDescent="0.25">
      <c r="A104" s="683"/>
      <c r="B104" s="749"/>
      <c r="C104" s="749"/>
      <c r="D104" s="749"/>
      <c r="E104" s="749"/>
      <c r="F104" s="749"/>
      <c r="H104" s="683" t="s">
        <v>753</v>
      </c>
    </row>
    <row r="105" spans="1:8" x14ac:dyDescent="0.25">
      <c r="A105" s="679"/>
    </row>
    <row r="116" spans="1:8" ht="15.75" x14ac:dyDescent="0.25">
      <c r="A116" s="865"/>
      <c r="H116" s="683"/>
    </row>
    <row r="123" spans="1:8" s="842" customFormat="1" ht="15.75" x14ac:dyDescent="0.25">
      <c r="A123" s="683"/>
      <c r="B123" s="749"/>
      <c r="C123" s="749"/>
      <c r="D123" s="749"/>
      <c r="E123" s="749"/>
      <c r="F123" s="749"/>
      <c r="H123" s="683" t="s">
        <v>754</v>
      </c>
    </row>
    <row r="124" spans="1:8" x14ac:dyDescent="0.25">
      <c r="A124" s="679"/>
    </row>
    <row r="141" spans="1:8" ht="13.5" customHeight="1" x14ac:dyDescent="0.25">
      <c r="A141" s="865"/>
    </row>
    <row r="142" spans="1:8" s="842" customFormat="1" ht="15.75" x14ac:dyDescent="0.25">
      <c r="A142" s="683"/>
      <c r="B142" s="749"/>
      <c r="C142" s="749"/>
      <c r="D142" s="749"/>
      <c r="E142" s="749"/>
      <c r="F142" s="749"/>
      <c r="H142" s="683" t="s">
        <v>755</v>
      </c>
    </row>
    <row r="143" spans="1:8" x14ac:dyDescent="0.25">
      <c r="A143" s="679"/>
    </row>
    <row r="161" spans="1:8" s="681" customFormat="1" ht="15.75" x14ac:dyDescent="0.25">
      <c r="A161" s="682"/>
      <c r="B161" s="682"/>
      <c r="C161" s="682"/>
      <c r="D161" s="682"/>
      <c r="E161" s="682"/>
      <c r="F161" s="682"/>
      <c r="H161" s="683" t="s">
        <v>756</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F340-EFBE-4476-A1DD-E12E94DA6E13}">
  <dimension ref="A1:DU184"/>
  <sheetViews>
    <sheetView showGridLines="0" zoomScale="80" zoomScaleNormal="80" workbookViewId="0"/>
  </sheetViews>
  <sheetFormatPr defaultColWidth="11.42578125" defaultRowHeight="15" x14ac:dyDescent="0.25"/>
  <cols>
    <col min="1" max="2" width="14.140625" customWidth="1"/>
    <col min="3" max="3" width="19.7109375" customWidth="1"/>
    <col min="4" max="4" width="14.140625" customWidth="1"/>
    <col min="5" max="5" width="19.7109375" customWidth="1"/>
    <col min="6" max="18" width="9.140625" customWidth="1"/>
    <col min="19" max="20" width="14.140625" customWidth="1"/>
    <col min="21" max="21" width="19.7109375" customWidth="1"/>
    <col min="22" max="22" width="14.140625" customWidth="1"/>
    <col min="23" max="23" width="19.7109375" customWidth="1"/>
    <col min="24" max="34" width="9.140625" customWidth="1"/>
    <col min="35" max="35" width="31.7109375" customWidth="1"/>
    <col min="36" max="36" width="9.140625" customWidth="1"/>
    <col min="37" max="37" width="14.140625" customWidth="1"/>
    <col min="38" max="38" width="45.7109375" bestFit="1" customWidth="1"/>
    <col min="39" max="39" width="19.7109375" customWidth="1"/>
    <col min="40" max="40" width="14.140625" customWidth="1"/>
    <col min="41" max="41" width="19.7109375" customWidth="1"/>
    <col min="42" max="51" width="9.140625" customWidth="1"/>
    <col min="52" max="52" width="18.7109375" customWidth="1"/>
    <col min="53" max="53" width="9.140625" customWidth="1"/>
    <col min="54" max="55" width="14.140625" customWidth="1"/>
    <col min="56" max="56" width="19.7109375" customWidth="1"/>
    <col min="57" max="57" width="14.140625" customWidth="1"/>
    <col min="58" max="58" width="19.7109375" customWidth="1"/>
    <col min="59" max="59" width="9.140625" customWidth="1"/>
    <col min="60" max="60" width="24.85546875" customWidth="1"/>
    <col min="61" max="68" width="9.140625" customWidth="1"/>
    <col min="69" max="69" width="34.7109375" customWidth="1"/>
    <col min="70" max="70" width="9.140625" customWidth="1"/>
    <col min="71" max="72" width="14.140625" customWidth="1"/>
    <col min="73" max="73" width="19.7109375" customWidth="1"/>
    <col min="74" max="74" width="14.140625" customWidth="1"/>
    <col min="75" max="75" width="19.7109375" customWidth="1"/>
    <col min="76" max="86" width="9.140625" customWidth="1"/>
    <col min="87" max="87" width="25.140625" customWidth="1"/>
    <col min="88" max="88" width="9.140625" customWidth="1"/>
    <col min="89" max="89" width="14.140625" customWidth="1"/>
    <col min="90" max="90" width="20.5703125" customWidth="1"/>
    <col min="91" max="92" width="14.140625" customWidth="1"/>
    <col min="93" max="106" width="9.140625" customWidth="1"/>
    <col min="107" max="107" width="34.140625" customWidth="1"/>
    <col min="108" max="108" width="9.140625" customWidth="1"/>
    <col min="109" max="109" width="14.140625" customWidth="1"/>
    <col min="110" max="110" width="20.28515625" customWidth="1"/>
    <col min="111" max="111" width="17.140625" bestFit="1" customWidth="1"/>
    <col min="112" max="112" width="27.85546875" bestFit="1" customWidth="1"/>
    <col min="113" max="113" width="45.7109375" bestFit="1" customWidth="1"/>
    <col min="114" max="114" width="14" bestFit="1" customWidth="1"/>
    <col min="115" max="115" width="27.42578125" bestFit="1" customWidth="1"/>
    <col min="116" max="116" width="18.7109375" bestFit="1" customWidth="1"/>
    <col min="117" max="117" width="32.140625" bestFit="1" customWidth="1"/>
    <col min="118" max="118" width="8.85546875" bestFit="1" customWidth="1"/>
    <col min="119" max="123" width="9.140625" customWidth="1"/>
    <col min="124" max="124" width="35.85546875" customWidth="1"/>
    <col min="125" max="125" width="9.140625" style="825" customWidth="1"/>
    <col min="126" max="200" width="9.140625" customWidth="1"/>
  </cols>
  <sheetData>
    <row r="1" spans="1:125" ht="20.25" x14ac:dyDescent="0.3">
      <c r="A1" s="6" t="s">
        <v>8</v>
      </c>
      <c r="R1" s="13"/>
      <c r="AJ1" s="13"/>
      <c r="BA1" s="13"/>
      <c r="BR1" s="13"/>
      <c r="CJ1" s="13"/>
      <c r="DD1" s="13"/>
      <c r="DU1" s="866"/>
    </row>
    <row r="2" spans="1:125" x14ac:dyDescent="0.25">
      <c r="A2" s="2" t="s">
        <v>781</v>
      </c>
      <c r="R2" s="13"/>
      <c r="AJ2" s="13"/>
      <c r="BA2" s="13"/>
      <c r="BR2" s="13"/>
      <c r="CJ2" s="13"/>
      <c r="DD2" s="13"/>
      <c r="DU2" s="866"/>
    </row>
    <row r="3" spans="1:125" ht="20.25" x14ac:dyDescent="0.3">
      <c r="A3" s="7" t="s">
        <v>9</v>
      </c>
      <c r="R3" s="13"/>
      <c r="S3" s="7" t="s">
        <v>10</v>
      </c>
      <c r="AJ3" s="13"/>
      <c r="AK3" s="7" t="s">
        <v>11</v>
      </c>
      <c r="BA3" s="13"/>
      <c r="BB3" s="7" t="s">
        <v>12</v>
      </c>
      <c r="BR3" s="13"/>
      <c r="BS3" s="7" t="s">
        <v>13</v>
      </c>
      <c r="CJ3" s="13"/>
      <c r="CK3" s="7" t="s">
        <v>14</v>
      </c>
      <c r="DD3" s="13"/>
      <c r="DE3" s="7" t="s">
        <v>15</v>
      </c>
      <c r="DU3" s="866"/>
    </row>
    <row r="4" spans="1:125" x14ac:dyDescent="0.25">
      <c r="R4" s="13"/>
      <c r="AJ4" s="13"/>
      <c r="BA4" s="13"/>
      <c r="BR4" s="13"/>
      <c r="CJ4" s="13"/>
      <c r="DD4" s="13"/>
      <c r="DU4" s="866"/>
    </row>
    <row r="5" spans="1:125" ht="15.75" x14ac:dyDescent="0.25">
      <c r="A5" s="8" t="s">
        <v>16</v>
      </c>
      <c r="G5" s="8" t="s">
        <v>83</v>
      </c>
      <c r="R5" s="13"/>
      <c r="S5" s="8" t="s">
        <v>32</v>
      </c>
      <c r="Y5" s="8" t="s">
        <v>84</v>
      </c>
      <c r="AJ5" s="13"/>
      <c r="AK5" s="8" t="s">
        <v>41</v>
      </c>
      <c r="AQ5" s="8" t="s">
        <v>89</v>
      </c>
      <c r="BA5" s="13"/>
      <c r="BB5" s="8" t="s">
        <v>54</v>
      </c>
      <c r="BH5" s="8" t="s">
        <v>94</v>
      </c>
      <c r="BR5" s="13"/>
      <c r="BS5" s="8" t="s">
        <v>757</v>
      </c>
      <c r="BY5" s="8" t="s">
        <v>99</v>
      </c>
      <c r="CJ5" s="13"/>
      <c r="CK5" s="8" t="s">
        <v>69</v>
      </c>
      <c r="CP5" s="8" t="s">
        <v>104</v>
      </c>
      <c r="DD5" s="13"/>
      <c r="DE5" s="8" t="s">
        <v>469</v>
      </c>
      <c r="DP5" s="8" t="s">
        <v>470</v>
      </c>
      <c r="DU5" s="866"/>
    </row>
    <row r="6" spans="1:125" x14ac:dyDescent="0.25">
      <c r="A6" s="2" t="s">
        <v>9</v>
      </c>
      <c r="B6" s="2"/>
      <c r="C6" s="2"/>
      <c r="D6" s="2"/>
      <c r="E6" s="2"/>
      <c r="R6" s="13"/>
      <c r="S6" s="2" t="s">
        <v>33</v>
      </c>
      <c r="T6" s="2"/>
      <c r="U6" s="2"/>
      <c r="V6" s="2"/>
      <c r="W6" s="2"/>
      <c r="AJ6" s="13"/>
      <c r="AK6" s="2" t="s">
        <v>33</v>
      </c>
      <c r="AL6" s="2"/>
      <c r="AM6" s="2"/>
      <c r="AN6" s="2"/>
      <c r="AO6" s="2"/>
      <c r="BA6" s="13"/>
      <c r="BB6" s="2" t="s">
        <v>55</v>
      </c>
      <c r="BC6" s="2"/>
      <c r="BD6" s="2"/>
      <c r="BE6" s="2"/>
      <c r="BF6" s="2"/>
      <c r="BR6" s="13"/>
      <c r="BS6" s="2" t="s">
        <v>33</v>
      </c>
      <c r="BT6" s="2"/>
      <c r="BU6" s="2"/>
      <c r="BV6" s="2"/>
      <c r="BW6" s="2"/>
      <c r="CJ6" s="13"/>
      <c r="CK6" s="2" t="s">
        <v>33</v>
      </c>
      <c r="CL6" s="2"/>
      <c r="CM6" s="2"/>
      <c r="CN6" s="2"/>
      <c r="DD6" s="13"/>
      <c r="DE6" s="2" t="s">
        <v>33</v>
      </c>
      <c r="DF6" s="2"/>
      <c r="DG6" s="2"/>
      <c r="DH6" s="2"/>
      <c r="DI6" s="2"/>
      <c r="DJ6" s="2"/>
      <c r="DK6" s="2"/>
      <c r="DL6" s="2"/>
      <c r="DM6" s="2"/>
      <c r="DN6" s="2"/>
      <c r="DU6" s="866"/>
    </row>
    <row r="7" spans="1:125" x14ac:dyDescent="0.25">
      <c r="A7" s="9" t="s">
        <v>17</v>
      </c>
      <c r="B7" s="12" t="s">
        <v>18</v>
      </c>
      <c r="C7" s="349" t="s">
        <v>19</v>
      </c>
      <c r="D7" s="349" t="s">
        <v>20</v>
      </c>
      <c r="E7" s="352" t="s">
        <v>21</v>
      </c>
      <c r="R7" s="13"/>
      <c r="S7" s="9" t="s">
        <v>17</v>
      </c>
      <c r="T7" s="12" t="s">
        <v>34</v>
      </c>
      <c r="U7" s="349" t="s">
        <v>19</v>
      </c>
      <c r="V7" s="349" t="s">
        <v>20</v>
      </c>
      <c r="W7" s="352" t="s">
        <v>21</v>
      </c>
      <c r="AJ7" s="13"/>
      <c r="AK7" s="9" t="s">
        <v>17</v>
      </c>
      <c r="AL7" s="12" t="s">
        <v>34</v>
      </c>
      <c r="AM7" s="349" t="s">
        <v>19</v>
      </c>
      <c r="AN7" s="349" t="s">
        <v>20</v>
      </c>
      <c r="AO7" s="352" t="s">
        <v>21</v>
      </c>
      <c r="BA7" s="13"/>
      <c r="BB7" s="9" t="s">
        <v>17</v>
      </c>
      <c r="BC7" s="12" t="s">
        <v>56</v>
      </c>
      <c r="BD7" s="349" t="s">
        <v>19</v>
      </c>
      <c r="BE7" s="349" t="s">
        <v>20</v>
      </c>
      <c r="BF7" s="352" t="s">
        <v>21</v>
      </c>
      <c r="BR7" s="13"/>
      <c r="BS7" s="9" t="s">
        <v>17</v>
      </c>
      <c r="BT7" s="12" t="s">
        <v>34</v>
      </c>
      <c r="BU7" s="349" t="s">
        <v>19</v>
      </c>
      <c r="BV7" s="349" t="s">
        <v>20</v>
      </c>
      <c r="BW7" s="352" t="s">
        <v>21</v>
      </c>
      <c r="CJ7" s="13"/>
      <c r="CK7" s="9" t="s">
        <v>17</v>
      </c>
      <c r="CL7" s="12" t="s">
        <v>512</v>
      </c>
      <c r="CM7" s="349" t="s">
        <v>35</v>
      </c>
      <c r="CN7" s="352" t="s">
        <v>36</v>
      </c>
      <c r="DD7" s="13"/>
      <c r="DE7" s="9" t="s">
        <v>17</v>
      </c>
      <c r="DF7" s="12" t="s">
        <v>512</v>
      </c>
      <c r="DG7" s="12" t="s">
        <v>42</v>
      </c>
      <c r="DH7" s="12" t="s">
        <v>43</v>
      </c>
      <c r="DI7" s="12" t="s">
        <v>44</v>
      </c>
      <c r="DJ7" s="12" t="s">
        <v>45</v>
      </c>
      <c r="DK7" s="12" t="s">
        <v>46</v>
      </c>
      <c r="DL7" s="12" t="s">
        <v>47</v>
      </c>
      <c r="DM7" s="12" t="s">
        <v>48</v>
      </c>
      <c r="DN7" s="228" t="s">
        <v>749</v>
      </c>
      <c r="DU7" s="866"/>
    </row>
    <row r="8" spans="1:125" x14ac:dyDescent="0.25">
      <c r="A8" s="9" t="s">
        <v>22</v>
      </c>
      <c r="B8" s="12" t="s">
        <v>23</v>
      </c>
      <c r="C8" s="349">
        <v>23.449370718334499</v>
      </c>
      <c r="D8" s="349">
        <v>28.9497199067061</v>
      </c>
      <c r="E8" s="352">
        <v>35.832708244891997</v>
      </c>
      <c r="R8" s="13"/>
      <c r="S8" s="9" t="s">
        <v>22</v>
      </c>
      <c r="T8" s="12" t="s">
        <v>35</v>
      </c>
      <c r="U8" s="349">
        <v>22.1512570488546</v>
      </c>
      <c r="V8" s="349">
        <v>27.434138124613501</v>
      </c>
      <c r="W8" s="352">
        <v>34.018266666115501</v>
      </c>
      <c r="AJ8" s="13"/>
      <c r="AK8" s="9" t="s">
        <v>25</v>
      </c>
      <c r="AL8" s="12" t="s">
        <v>31</v>
      </c>
      <c r="AM8" s="349">
        <v>21.060892191176499</v>
      </c>
      <c r="AN8" s="349">
        <v>26.2795908383988</v>
      </c>
      <c r="AO8" s="352">
        <v>32.416855833549</v>
      </c>
      <c r="BA8" s="13"/>
      <c r="BB8" s="9" t="s">
        <v>22</v>
      </c>
      <c r="BC8" s="12" t="s">
        <v>57</v>
      </c>
      <c r="BD8" s="349">
        <v>21.689639207189501</v>
      </c>
      <c r="BE8" s="349">
        <v>26.815878252262699</v>
      </c>
      <c r="BF8" s="352">
        <v>33.0188395544738</v>
      </c>
      <c r="BR8" s="13"/>
      <c r="BS8" s="9" t="s">
        <v>22</v>
      </c>
      <c r="BT8" s="12" t="s">
        <v>63</v>
      </c>
      <c r="BU8" s="349">
        <v>23.798975171914002</v>
      </c>
      <c r="BV8" s="349">
        <v>28.917964817673699</v>
      </c>
      <c r="BW8" s="352">
        <v>35.686336362510197</v>
      </c>
      <c r="CJ8" s="13"/>
      <c r="CK8" s="9" t="s">
        <v>27</v>
      </c>
      <c r="CL8" s="12" t="s">
        <v>71</v>
      </c>
      <c r="CM8" s="349">
        <v>32.185722402177703</v>
      </c>
      <c r="CN8" s="352">
        <v>36.270867229501</v>
      </c>
      <c r="DD8" s="13"/>
      <c r="DE8" s="9" t="s">
        <v>27</v>
      </c>
      <c r="DF8" s="12" t="s">
        <v>71</v>
      </c>
      <c r="DG8" s="668">
        <v>27.467231770000001</v>
      </c>
      <c r="DH8" s="668">
        <v>32.452817539999998</v>
      </c>
      <c r="DI8" s="668">
        <v>24.634409739999999</v>
      </c>
      <c r="DJ8" s="668">
        <v>32.066499200000003</v>
      </c>
      <c r="DK8" s="668">
        <v>24.522929059999999</v>
      </c>
      <c r="DL8" s="668">
        <v>36.62850735</v>
      </c>
      <c r="DM8" s="668">
        <v>29.052710430000001</v>
      </c>
      <c r="DN8" s="669">
        <v>35.65271645</v>
      </c>
      <c r="DU8" s="866"/>
    </row>
    <row r="9" spans="1:125" x14ac:dyDescent="0.25">
      <c r="A9" s="10" t="s">
        <v>24</v>
      </c>
      <c r="B9" s="2" t="s">
        <v>23</v>
      </c>
      <c r="C9" s="351">
        <v>23.571190697496601</v>
      </c>
      <c r="D9" s="351">
        <v>29.054532645738799</v>
      </c>
      <c r="E9" s="353">
        <v>35.639058905330401</v>
      </c>
      <c r="R9" s="13"/>
      <c r="S9" s="10" t="s">
        <v>24</v>
      </c>
      <c r="T9" s="2" t="s">
        <v>35</v>
      </c>
      <c r="U9" s="351">
        <v>21.337020005222101</v>
      </c>
      <c r="V9" s="351">
        <v>26.916286538118101</v>
      </c>
      <c r="W9" s="353">
        <v>33.542656716319698</v>
      </c>
      <c r="AJ9" s="13"/>
      <c r="AK9" s="10" t="s">
        <v>26</v>
      </c>
      <c r="AL9" s="2" t="s">
        <v>31</v>
      </c>
      <c r="AM9" s="351">
        <v>20.201757878439398</v>
      </c>
      <c r="AN9" s="351">
        <v>25.1073574029082</v>
      </c>
      <c r="AO9" s="353">
        <v>30.8695636007423</v>
      </c>
      <c r="BA9" s="13"/>
      <c r="BB9" s="10" t="s">
        <v>24</v>
      </c>
      <c r="BC9" s="2" t="s">
        <v>57</v>
      </c>
      <c r="BD9" s="351">
        <v>21.839344958367199</v>
      </c>
      <c r="BE9" s="351">
        <v>27.423085222234398</v>
      </c>
      <c r="BF9" s="353">
        <v>33.673714285714297</v>
      </c>
      <c r="BR9" s="13"/>
      <c r="BS9" s="10" t="s">
        <v>24</v>
      </c>
      <c r="BT9" s="2" t="s">
        <v>63</v>
      </c>
      <c r="BU9" s="351">
        <v>23.116518758972902</v>
      </c>
      <c r="BV9" s="351">
        <v>28.409830181483699</v>
      </c>
      <c r="BW9" s="353">
        <v>35.202368614223502</v>
      </c>
      <c r="CJ9" s="13"/>
      <c r="CK9" s="10" t="s">
        <v>27</v>
      </c>
      <c r="CL9" s="2" t="s">
        <v>72</v>
      </c>
      <c r="CM9" s="351">
        <v>27.827001187548198</v>
      </c>
      <c r="CN9" s="353">
        <v>30.711646217879199</v>
      </c>
      <c r="DD9" s="13"/>
      <c r="DE9" s="10" t="s">
        <v>27</v>
      </c>
      <c r="DF9" s="2" t="s">
        <v>72</v>
      </c>
      <c r="DG9" s="670">
        <v>24.08072258</v>
      </c>
      <c r="DH9" s="670">
        <v>27.991961669999998</v>
      </c>
      <c r="DI9" s="670">
        <v>21.412877259999998</v>
      </c>
      <c r="DJ9" s="670">
        <v>27.731825799999999</v>
      </c>
      <c r="DK9" s="670">
        <v>22.09262343</v>
      </c>
      <c r="DL9" s="670">
        <v>31.118417239999999</v>
      </c>
      <c r="DM9" s="670">
        <v>25.21407151</v>
      </c>
      <c r="DN9" s="671">
        <v>30.38081262</v>
      </c>
      <c r="DU9" s="866"/>
    </row>
    <row r="10" spans="1:125" x14ac:dyDescent="0.25">
      <c r="A10" s="10" t="s">
        <v>25</v>
      </c>
      <c r="B10" s="2" t="s">
        <v>23</v>
      </c>
      <c r="C10" s="351">
        <v>24.593760061532802</v>
      </c>
      <c r="D10" s="351">
        <v>29.172897965854599</v>
      </c>
      <c r="E10" s="353">
        <v>34.846885239968699</v>
      </c>
      <c r="R10" s="13"/>
      <c r="S10" s="10" t="s">
        <v>25</v>
      </c>
      <c r="T10" s="2" t="s">
        <v>35</v>
      </c>
      <c r="U10" s="351">
        <v>20.864198914513501</v>
      </c>
      <c r="V10" s="351">
        <v>26.0261522935348</v>
      </c>
      <c r="W10" s="353">
        <v>31.994282935945002</v>
      </c>
      <c r="AJ10" s="13"/>
      <c r="AK10" s="10" t="s">
        <v>27</v>
      </c>
      <c r="AL10" s="2" t="s">
        <v>31</v>
      </c>
      <c r="AM10" s="351">
        <v>20.355088832525499</v>
      </c>
      <c r="AN10" s="351">
        <v>26.442412883636901</v>
      </c>
      <c r="AO10" s="353">
        <v>33.115845589605897</v>
      </c>
      <c r="BA10" s="13"/>
      <c r="BB10" s="10" t="s">
        <v>25</v>
      </c>
      <c r="BC10" s="2" t="s">
        <v>57</v>
      </c>
      <c r="BD10" s="351">
        <v>21.6180847687591</v>
      </c>
      <c r="BE10" s="351">
        <v>27.224438758824999</v>
      </c>
      <c r="BF10" s="353">
        <v>33.3776067256251</v>
      </c>
      <c r="BR10" s="13"/>
      <c r="BS10" s="10" t="s">
        <v>25</v>
      </c>
      <c r="BT10" s="2" t="s">
        <v>63</v>
      </c>
      <c r="BU10" s="351">
        <v>22.647730551778299</v>
      </c>
      <c r="BV10" s="351">
        <v>27.564325015678801</v>
      </c>
      <c r="BW10" s="353">
        <v>33.6902825403169</v>
      </c>
      <c r="CJ10" s="13"/>
      <c r="CK10" s="10" t="s">
        <v>27</v>
      </c>
      <c r="CL10" s="2" t="s">
        <v>73</v>
      </c>
      <c r="CM10" s="351">
        <v>25.7351016758467</v>
      </c>
      <c r="CN10" s="353">
        <v>28.309171316293401</v>
      </c>
      <c r="DD10" s="13"/>
      <c r="DE10" s="10" t="s">
        <v>27</v>
      </c>
      <c r="DF10" s="2" t="s">
        <v>73</v>
      </c>
      <c r="DG10" s="670">
        <v>22.571131680000001</v>
      </c>
      <c r="DH10" s="670">
        <v>25.606210449999999</v>
      </c>
      <c r="DI10" s="670">
        <v>19.932549380000001</v>
      </c>
      <c r="DJ10" s="670">
        <v>25.670555839999999</v>
      </c>
      <c r="DK10" s="670">
        <v>20.273921170000001</v>
      </c>
      <c r="DL10" s="670">
        <v>28.512443640000001</v>
      </c>
      <c r="DM10" s="670">
        <v>23.029149189999998</v>
      </c>
      <c r="DN10" s="671">
        <v>28.037886520000001</v>
      </c>
      <c r="DU10" s="866"/>
    </row>
    <row r="11" spans="1:125" x14ac:dyDescent="0.25">
      <c r="A11" s="10" t="s">
        <v>26</v>
      </c>
      <c r="B11" s="2" t="s">
        <v>23</v>
      </c>
      <c r="C11" s="351">
        <v>23.0301822852005</v>
      </c>
      <c r="D11" s="351">
        <v>27.347603167269501</v>
      </c>
      <c r="E11" s="353">
        <v>32.754499615057703</v>
      </c>
      <c r="R11" s="13"/>
      <c r="S11" s="10" t="s">
        <v>26</v>
      </c>
      <c r="T11" s="2" t="s">
        <v>35</v>
      </c>
      <c r="U11" s="351">
        <v>19.943042665057799</v>
      </c>
      <c r="V11" s="351">
        <v>24.789158579070499</v>
      </c>
      <c r="W11" s="353">
        <v>30.406350459823901</v>
      </c>
      <c r="AJ11" s="13"/>
      <c r="AK11" s="10" t="s">
        <v>25</v>
      </c>
      <c r="AL11" s="2" t="s">
        <v>42</v>
      </c>
      <c r="AM11" s="351">
        <v>17.406589676514301</v>
      </c>
      <c r="AN11" s="351">
        <v>22.219454207071699</v>
      </c>
      <c r="AO11" s="353">
        <v>27.2661704537494</v>
      </c>
      <c r="BA11" s="13"/>
      <c r="BB11" s="10" t="s">
        <v>26</v>
      </c>
      <c r="BC11" s="2" t="s">
        <v>57</v>
      </c>
      <c r="BD11" s="351">
        <v>21.180522043973699</v>
      </c>
      <c r="BE11" s="351">
        <v>26.054097467570099</v>
      </c>
      <c r="BF11" s="353">
        <v>32.1250392054285</v>
      </c>
      <c r="BR11" s="13"/>
      <c r="BS11" s="10" t="s">
        <v>26</v>
      </c>
      <c r="BT11" s="2" t="s">
        <v>63</v>
      </c>
      <c r="BU11" s="351">
        <v>22.019640458142199</v>
      </c>
      <c r="BV11" s="351">
        <v>26.427669287172701</v>
      </c>
      <c r="BW11" s="353">
        <v>32.366515562205102</v>
      </c>
      <c r="CJ11" s="13"/>
      <c r="CK11" s="10" t="s">
        <v>27</v>
      </c>
      <c r="CL11" s="2" t="s">
        <v>74</v>
      </c>
      <c r="CM11" s="351">
        <v>24.4951751905881</v>
      </c>
      <c r="CN11" s="353">
        <v>27.108880668935001</v>
      </c>
      <c r="DD11" s="13"/>
      <c r="DE11" s="10" t="s">
        <v>27</v>
      </c>
      <c r="DF11" s="2" t="s">
        <v>74</v>
      </c>
      <c r="DG11" s="670">
        <v>21.551781389999999</v>
      </c>
      <c r="DH11" s="670">
        <v>23.1243841</v>
      </c>
      <c r="DI11" s="670">
        <v>19.110637069999999</v>
      </c>
      <c r="DJ11" s="670">
        <v>24.041015219999998</v>
      </c>
      <c r="DK11" s="670">
        <v>19.53732059</v>
      </c>
      <c r="DL11" s="670">
        <v>26.97472737</v>
      </c>
      <c r="DM11" s="670">
        <v>22.021742629999999</v>
      </c>
      <c r="DN11" s="671">
        <v>26.61217057</v>
      </c>
      <c r="DU11" s="866"/>
    </row>
    <row r="12" spans="1:125" x14ac:dyDescent="0.25">
      <c r="A12" s="10" t="s">
        <v>27</v>
      </c>
      <c r="B12" s="2" t="s">
        <v>23</v>
      </c>
      <c r="C12" s="351">
        <v>23.457669270402999</v>
      </c>
      <c r="D12" s="351">
        <v>28.091741177820801</v>
      </c>
      <c r="E12" s="353">
        <v>34.188524266591003</v>
      </c>
      <c r="R12" s="13"/>
      <c r="S12" s="10" t="s">
        <v>27</v>
      </c>
      <c r="T12" s="2" t="s">
        <v>35</v>
      </c>
      <c r="U12" s="351">
        <v>19.967765732247098</v>
      </c>
      <c r="V12" s="351">
        <v>26.006674744961899</v>
      </c>
      <c r="W12" s="353">
        <v>32.534463931980198</v>
      </c>
      <c r="AJ12" s="13"/>
      <c r="AK12" s="10" t="s">
        <v>26</v>
      </c>
      <c r="AL12" s="2" t="s">
        <v>42</v>
      </c>
      <c r="AM12" s="351">
        <v>16.666405403461301</v>
      </c>
      <c r="AN12" s="351">
        <v>21.1174793756831</v>
      </c>
      <c r="AO12" s="353">
        <v>25.681906810508199</v>
      </c>
      <c r="BA12" s="13"/>
      <c r="BB12" s="10" t="s">
        <v>27</v>
      </c>
      <c r="BC12" s="2" t="s">
        <v>57</v>
      </c>
      <c r="BD12" s="351">
        <v>21.514367082323101</v>
      </c>
      <c r="BE12" s="351">
        <v>27.111143236317002</v>
      </c>
      <c r="BF12" s="353">
        <v>33.486616046269397</v>
      </c>
      <c r="BR12" s="13"/>
      <c r="BS12" s="10" t="s">
        <v>27</v>
      </c>
      <c r="BT12" s="2" t="s">
        <v>63</v>
      </c>
      <c r="BU12" s="351">
        <v>22.229143897996401</v>
      </c>
      <c r="BV12" s="351">
        <v>27.840794368989801</v>
      </c>
      <c r="BW12" s="353">
        <v>34.547056580692797</v>
      </c>
      <c r="CJ12" s="13"/>
      <c r="CK12" s="10" t="s">
        <v>27</v>
      </c>
      <c r="CL12" s="2" t="s">
        <v>75</v>
      </c>
      <c r="CM12" s="351">
        <v>23.770636196412799</v>
      </c>
      <c r="CN12" s="353">
        <v>26.4579194146534</v>
      </c>
      <c r="DD12" s="13"/>
      <c r="DE12" s="10" t="s">
        <v>27</v>
      </c>
      <c r="DF12" s="2" t="s">
        <v>75</v>
      </c>
      <c r="DG12" s="670">
        <v>21.113471690000001</v>
      </c>
      <c r="DH12" s="670">
        <v>23.299002860000002</v>
      </c>
      <c r="DI12" s="670">
        <v>18.98162434</v>
      </c>
      <c r="DJ12" s="670">
        <v>23.19506015</v>
      </c>
      <c r="DK12" s="670">
        <v>18.837897550000001</v>
      </c>
      <c r="DL12" s="670">
        <v>25.9945977</v>
      </c>
      <c r="DM12" s="670">
        <v>21.24250717</v>
      </c>
      <c r="DN12" s="671">
        <v>25.630054479999998</v>
      </c>
      <c r="DU12" s="866"/>
    </row>
    <row r="13" spans="1:125" x14ac:dyDescent="0.25">
      <c r="A13" s="10" t="s">
        <v>22</v>
      </c>
      <c r="B13" s="2" t="s">
        <v>28</v>
      </c>
      <c r="C13" s="351">
        <v>22.540067980344801</v>
      </c>
      <c r="D13" s="351">
        <v>27.366933498957501</v>
      </c>
      <c r="E13" s="353">
        <v>33.246073555661098</v>
      </c>
      <c r="R13" s="13"/>
      <c r="S13" s="10" t="s">
        <v>22</v>
      </c>
      <c r="T13" s="2" t="s">
        <v>36</v>
      </c>
      <c r="U13" s="351">
        <v>27.3892645955797</v>
      </c>
      <c r="V13" s="351">
        <v>32.4765756734174</v>
      </c>
      <c r="W13" s="353">
        <v>41.1265075129322</v>
      </c>
      <c r="AJ13" s="13"/>
      <c r="AK13" s="10" t="s">
        <v>27</v>
      </c>
      <c r="AL13" s="2" t="s">
        <v>42</v>
      </c>
      <c r="AM13" s="351">
        <v>16.7148611940253</v>
      </c>
      <c r="AN13" s="351">
        <v>22.811622159827401</v>
      </c>
      <c r="AO13" s="353">
        <v>28.598531472198498</v>
      </c>
      <c r="BA13" s="13"/>
      <c r="BB13" s="10" t="s">
        <v>22</v>
      </c>
      <c r="BC13" s="2" t="s">
        <v>58</v>
      </c>
      <c r="BD13" s="351">
        <v>22.322467191223701</v>
      </c>
      <c r="BE13" s="351">
        <v>27.647786650251501</v>
      </c>
      <c r="BF13" s="353">
        <v>34.362711622475899</v>
      </c>
      <c r="BR13" s="13"/>
      <c r="BS13" s="10" t="s">
        <v>22</v>
      </c>
      <c r="BT13" s="2" t="s">
        <v>64</v>
      </c>
      <c r="BU13" s="351">
        <v>14.4111624834875</v>
      </c>
      <c r="BV13" s="351">
        <v>22.189992289247002</v>
      </c>
      <c r="BW13" s="353">
        <v>28.8339730425383</v>
      </c>
      <c r="CJ13" s="13"/>
      <c r="CK13" s="10" t="s">
        <v>27</v>
      </c>
      <c r="CL13" s="2" t="s">
        <v>76</v>
      </c>
      <c r="CM13" s="351">
        <v>23.394199697549901</v>
      </c>
      <c r="CN13" s="353">
        <v>26.241040266809101</v>
      </c>
      <c r="DD13" s="13"/>
      <c r="DE13" s="10" t="s">
        <v>27</v>
      </c>
      <c r="DF13" s="2" t="s">
        <v>76</v>
      </c>
      <c r="DG13" s="670">
        <v>20.729932130000002</v>
      </c>
      <c r="DH13" s="670">
        <v>22.104860810000002</v>
      </c>
      <c r="DI13" s="670">
        <v>18.474430819999998</v>
      </c>
      <c r="DJ13" s="670">
        <v>22.388752570000001</v>
      </c>
      <c r="DK13" s="670">
        <v>18.38470401</v>
      </c>
      <c r="DL13" s="670">
        <v>25.312186530000002</v>
      </c>
      <c r="DM13" s="670">
        <v>21.172723179999998</v>
      </c>
      <c r="DN13" s="671">
        <v>25.017123829999999</v>
      </c>
      <c r="DU13" s="866"/>
    </row>
    <row r="14" spans="1:125" x14ac:dyDescent="0.25">
      <c r="A14" s="10" t="s">
        <v>24</v>
      </c>
      <c r="B14" s="2" t="s">
        <v>28</v>
      </c>
      <c r="C14" s="351">
        <v>21.400836997851101</v>
      </c>
      <c r="D14" s="351">
        <v>26.281123785517401</v>
      </c>
      <c r="E14" s="353">
        <v>32.410410004891801</v>
      </c>
      <c r="R14" s="13"/>
      <c r="S14" s="10" t="s">
        <v>24</v>
      </c>
      <c r="T14" s="2" t="s">
        <v>36</v>
      </c>
      <c r="U14" s="351">
        <v>25.8690534762132</v>
      </c>
      <c r="V14" s="351">
        <v>31.922233409328999</v>
      </c>
      <c r="W14" s="353">
        <v>41.063715319424198</v>
      </c>
      <c r="AJ14" s="13"/>
      <c r="AK14" s="10" t="s">
        <v>25</v>
      </c>
      <c r="AL14" s="2" t="s">
        <v>43</v>
      </c>
      <c r="AM14" s="351">
        <v>23.052103142458801</v>
      </c>
      <c r="AN14" s="351">
        <v>27.816945233391099</v>
      </c>
      <c r="AO14" s="353">
        <v>34.1761531998159</v>
      </c>
      <c r="BA14" s="13"/>
      <c r="BB14" s="10" t="s">
        <v>24</v>
      </c>
      <c r="BC14" s="2" t="s">
        <v>58</v>
      </c>
      <c r="BD14" s="351">
        <v>21.1715573850528</v>
      </c>
      <c r="BE14" s="351">
        <v>26.704315961457102</v>
      </c>
      <c r="BF14" s="353">
        <v>33.483090862337299</v>
      </c>
      <c r="BR14" s="13"/>
      <c r="BS14" s="10" t="s">
        <v>24</v>
      </c>
      <c r="BT14" s="2" t="s">
        <v>64</v>
      </c>
      <c r="BU14" s="351">
        <v>13.422749999219</v>
      </c>
      <c r="BV14" s="351">
        <v>21.6217822986542</v>
      </c>
      <c r="BW14" s="353">
        <v>28.4338666780727</v>
      </c>
      <c r="CJ14" s="13"/>
      <c r="CK14" s="10" t="s">
        <v>27</v>
      </c>
      <c r="CL14" s="2" t="s">
        <v>77</v>
      </c>
      <c r="CM14" s="351">
        <v>23.0504986262339</v>
      </c>
      <c r="CN14" s="353">
        <v>26.230101009393302</v>
      </c>
      <c r="DD14" s="13"/>
      <c r="DE14" s="10" t="s">
        <v>27</v>
      </c>
      <c r="DF14" s="2" t="s">
        <v>77</v>
      </c>
      <c r="DG14" s="670">
        <v>20.347153049999999</v>
      </c>
      <c r="DH14" s="670">
        <v>21.870922539999999</v>
      </c>
      <c r="DI14" s="670">
        <v>17.992206490000001</v>
      </c>
      <c r="DJ14" s="670">
        <v>22.32439703</v>
      </c>
      <c r="DK14" s="670">
        <v>18.382501860000001</v>
      </c>
      <c r="DL14" s="670">
        <v>24.863363450000001</v>
      </c>
      <c r="DM14" s="670">
        <v>20.675606129999998</v>
      </c>
      <c r="DN14" s="671">
        <v>24.56705389</v>
      </c>
      <c r="DU14" s="866"/>
    </row>
    <row r="15" spans="1:125" x14ac:dyDescent="0.25">
      <c r="A15" s="10" t="s">
        <v>25</v>
      </c>
      <c r="B15" s="2" t="s">
        <v>28</v>
      </c>
      <c r="C15" s="351">
        <v>21.462765627532399</v>
      </c>
      <c r="D15" s="351">
        <v>25.5475723228971</v>
      </c>
      <c r="E15" s="353">
        <v>30.608524346530999</v>
      </c>
      <c r="R15" s="13"/>
      <c r="S15" s="10" t="s">
        <v>25</v>
      </c>
      <c r="T15" s="2" t="s">
        <v>36</v>
      </c>
      <c r="U15" s="351">
        <v>24.4547666077668</v>
      </c>
      <c r="V15" s="351">
        <v>30.2768406980409</v>
      </c>
      <c r="W15" s="353">
        <v>38.528909109554696</v>
      </c>
      <c r="AJ15" s="13"/>
      <c r="AK15" s="10" t="s">
        <v>26</v>
      </c>
      <c r="AL15" s="2" t="s">
        <v>43</v>
      </c>
      <c r="AM15" s="351">
        <v>20.634529209500698</v>
      </c>
      <c r="AN15" s="351">
        <v>24.564233160684299</v>
      </c>
      <c r="AO15" s="353">
        <v>29.977964044191602</v>
      </c>
      <c r="BA15" s="13"/>
      <c r="BB15" s="10" t="s">
        <v>25</v>
      </c>
      <c r="BC15" s="2" t="s">
        <v>58</v>
      </c>
      <c r="BD15" s="351">
        <v>20.5980942892405</v>
      </c>
      <c r="BE15" s="351">
        <v>25.548779444755599</v>
      </c>
      <c r="BF15" s="353">
        <v>31.329709121176599</v>
      </c>
      <c r="BR15" s="13"/>
      <c r="BS15" s="10" t="s">
        <v>25</v>
      </c>
      <c r="BT15" s="2" t="s">
        <v>64</v>
      </c>
      <c r="BU15" s="351">
        <v>12.132860797359101</v>
      </c>
      <c r="BV15" s="351">
        <v>19.733645916367699</v>
      </c>
      <c r="BW15" s="353">
        <v>25.474903038568701</v>
      </c>
      <c r="CJ15" s="13"/>
      <c r="CK15" s="11" t="s">
        <v>27</v>
      </c>
      <c r="CL15" s="4" t="s">
        <v>78</v>
      </c>
      <c r="CM15" s="350">
        <v>22.573167344926301</v>
      </c>
      <c r="CN15" s="354">
        <v>25.001351078807701</v>
      </c>
      <c r="DD15" s="13"/>
      <c r="DE15" s="11" t="s">
        <v>27</v>
      </c>
      <c r="DF15" s="4" t="s">
        <v>78</v>
      </c>
      <c r="DG15" s="672">
        <v>20.3381519</v>
      </c>
      <c r="DH15" s="672">
        <v>21.165503000000001</v>
      </c>
      <c r="DI15" s="672">
        <v>18.66453856</v>
      </c>
      <c r="DJ15" s="672">
        <v>21.555441739999999</v>
      </c>
      <c r="DK15" s="672">
        <v>18.59044368</v>
      </c>
      <c r="DL15" s="672">
        <v>24.31059054</v>
      </c>
      <c r="DM15" s="672">
        <v>20.709282680000001</v>
      </c>
      <c r="DN15" s="673">
        <v>23.784377679999999</v>
      </c>
      <c r="DU15" s="866"/>
    </row>
    <row r="16" spans="1:125" x14ac:dyDescent="0.25">
      <c r="A16" s="10" t="s">
        <v>26</v>
      </c>
      <c r="B16" s="2" t="s">
        <v>28</v>
      </c>
      <c r="C16" s="351">
        <v>20.506070191093801</v>
      </c>
      <c r="D16" s="351">
        <v>24.636777892801302</v>
      </c>
      <c r="E16" s="353">
        <v>29.391967239695202</v>
      </c>
      <c r="R16" s="13"/>
      <c r="S16" s="10" t="s">
        <v>26</v>
      </c>
      <c r="T16" s="2" t="s">
        <v>36</v>
      </c>
      <c r="U16" s="351">
        <v>23.538484287456299</v>
      </c>
      <c r="V16" s="351">
        <v>28.469850643600001</v>
      </c>
      <c r="W16" s="353">
        <v>36.091100656692902</v>
      </c>
      <c r="AJ16" s="13"/>
      <c r="AK16" s="10" t="s">
        <v>27</v>
      </c>
      <c r="AL16" s="2" t="s">
        <v>43</v>
      </c>
      <c r="AM16" s="351">
        <v>19.3979934173583</v>
      </c>
      <c r="AN16" s="351">
        <v>24.120925174190202</v>
      </c>
      <c r="AO16" s="353">
        <v>30.137582607102399</v>
      </c>
      <c r="BA16" s="13"/>
      <c r="BB16" s="10" t="s">
        <v>26</v>
      </c>
      <c r="BC16" s="2" t="s">
        <v>58</v>
      </c>
      <c r="BD16" s="351">
        <v>19.530571384381499</v>
      </c>
      <c r="BE16" s="351">
        <v>24.342455737868601</v>
      </c>
      <c r="BF16" s="353">
        <v>29.734128312815201</v>
      </c>
      <c r="BR16" s="13"/>
      <c r="BS16" s="10" t="s">
        <v>26</v>
      </c>
      <c r="BT16" s="2" t="s">
        <v>64</v>
      </c>
      <c r="BU16" s="351">
        <v>11.5811717238964</v>
      </c>
      <c r="BV16" s="351">
        <v>19.146677883415698</v>
      </c>
      <c r="BW16" s="353">
        <v>24.488946212988999</v>
      </c>
      <c r="CJ16" s="13"/>
      <c r="DD16" s="13"/>
      <c r="DU16" s="866"/>
    </row>
    <row r="17" spans="1:125" x14ac:dyDescent="0.25">
      <c r="A17" s="10" t="s">
        <v>27</v>
      </c>
      <c r="B17" s="2" t="s">
        <v>28</v>
      </c>
      <c r="C17" s="351">
        <v>22.411045821020501</v>
      </c>
      <c r="D17" s="351">
        <v>27.221432683201201</v>
      </c>
      <c r="E17" s="353">
        <v>33.006634661360501</v>
      </c>
      <c r="R17" s="13"/>
      <c r="S17" s="11" t="s">
        <v>27</v>
      </c>
      <c r="T17" s="4" t="s">
        <v>36</v>
      </c>
      <c r="U17" s="350">
        <v>24.471893564452198</v>
      </c>
      <c r="V17" s="350">
        <v>30.6693255308281</v>
      </c>
      <c r="W17" s="354">
        <v>38.589700837004898</v>
      </c>
      <c r="AJ17" s="13"/>
      <c r="AK17" s="10" t="s">
        <v>25</v>
      </c>
      <c r="AL17" s="2" t="s">
        <v>44</v>
      </c>
      <c r="AM17" s="351">
        <v>18.936830857387001</v>
      </c>
      <c r="AN17" s="351">
        <v>22.501549189309699</v>
      </c>
      <c r="AO17" s="353">
        <v>27.444820167246998</v>
      </c>
      <c r="BA17" s="13"/>
      <c r="BB17" s="11" t="s">
        <v>27</v>
      </c>
      <c r="BC17" s="4" t="s">
        <v>58</v>
      </c>
      <c r="BD17" s="350">
        <v>19.441472193784101</v>
      </c>
      <c r="BE17" s="350">
        <v>25.548404795476898</v>
      </c>
      <c r="BF17" s="354">
        <v>32.144514038845898</v>
      </c>
      <c r="BR17" s="13"/>
      <c r="BS17" s="11" t="s">
        <v>27</v>
      </c>
      <c r="BT17" s="4" t="s">
        <v>64</v>
      </c>
      <c r="BU17" s="350">
        <v>14.1723523481434</v>
      </c>
      <c r="BV17" s="350">
        <v>21.445673724170099</v>
      </c>
      <c r="BW17" s="354">
        <v>27.701156864055001</v>
      </c>
      <c r="CJ17" s="13"/>
      <c r="DD17" s="13"/>
      <c r="DU17" s="866"/>
    </row>
    <row r="18" spans="1:125" x14ac:dyDescent="0.25">
      <c r="A18" s="10" t="s">
        <v>22</v>
      </c>
      <c r="B18" s="2" t="s">
        <v>29</v>
      </c>
      <c r="C18" s="351">
        <v>27.8241331961733</v>
      </c>
      <c r="D18" s="351">
        <v>34.567862609633202</v>
      </c>
      <c r="E18" s="353">
        <v>41.7048867593426</v>
      </c>
      <c r="R18" s="13"/>
      <c r="AJ18" s="13"/>
      <c r="AK18" s="10" t="s">
        <v>26</v>
      </c>
      <c r="AL18" s="2" t="s">
        <v>44</v>
      </c>
      <c r="AM18" s="351">
        <v>16.684467633639699</v>
      </c>
      <c r="AN18" s="351">
        <v>20.057971731489399</v>
      </c>
      <c r="AO18" s="353">
        <v>24.098825761693998</v>
      </c>
      <c r="BA18" s="13"/>
      <c r="BR18" s="13"/>
      <c r="CJ18" s="13"/>
      <c r="DD18" s="13"/>
      <c r="DU18" s="866"/>
    </row>
    <row r="19" spans="1:125" x14ac:dyDescent="0.25">
      <c r="A19" s="10" t="s">
        <v>24</v>
      </c>
      <c r="B19" s="2" t="s">
        <v>29</v>
      </c>
      <c r="C19" s="351">
        <v>27.4125371673824</v>
      </c>
      <c r="D19" s="351">
        <v>33.981545234577901</v>
      </c>
      <c r="E19" s="353">
        <v>40.927359762423201</v>
      </c>
      <c r="R19" s="13"/>
      <c r="AJ19" s="13"/>
      <c r="AK19" s="10" t="s">
        <v>27</v>
      </c>
      <c r="AL19" s="2" t="s">
        <v>44</v>
      </c>
      <c r="AM19" s="351">
        <v>15.643541571761</v>
      </c>
      <c r="AN19" s="351">
        <v>19.571968836341199</v>
      </c>
      <c r="AO19" s="353">
        <v>24.562457203921699</v>
      </c>
      <c r="BA19" s="13"/>
      <c r="BR19" s="13"/>
      <c r="CJ19" s="13"/>
      <c r="DD19" s="13"/>
      <c r="DU19" s="866"/>
    </row>
    <row r="20" spans="1:125" x14ac:dyDescent="0.25">
      <c r="A20" s="10" t="s">
        <v>25</v>
      </c>
      <c r="B20" s="2" t="s">
        <v>29</v>
      </c>
      <c r="C20" s="351">
        <v>26.794943202050099</v>
      </c>
      <c r="D20" s="351">
        <v>33.153230521129103</v>
      </c>
      <c r="E20" s="353">
        <v>39.348585413087903</v>
      </c>
      <c r="R20" s="13"/>
      <c r="AJ20" s="13"/>
      <c r="AK20" s="10" t="s">
        <v>25</v>
      </c>
      <c r="AL20" s="2" t="s">
        <v>45</v>
      </c>
      <c r="AM20" s="351">
        <v>21.182144215532499</v>
      </c>
      <c r="AN20" s="351">
        <v>25.559824299634499</v>
      </c>
      <c r="AO20" s="353">
        <v>30.610345353940598</v>
      </c>
      <c r="BA20" s="13"/>
      <c r="BR20" s="13"/>
      <c r="CJ20" s="13"/>
      <c r="DD20" s="13"/>
      <c r="DU20" s="866"/>
    </row>
    <row r="21" spans="1:125" x14ac:dyDescent="0.25">
      <c r="A21" s="10" t="s">
        <v>26</v>
      </c>
      <c r="B21" s="2" t="s">
        <v>29</v>
      </c>
      <c r="C21" s="351">
        <v>25.311348972493398</v>
      </c>
      <c r="D21" s="351">
        <v>31.886809637479399</v>
      </c>
      <c r="E21" s="353">
        <v>37.842570811647697</v>
      </c>
      <c r="R21" s="13"/>
      <c r="AJ21" s="13"/>
      <c r="AK21" s="10" t="s">
        <v>26</v>
      </c>
      <c r="AL21" s="2" t="s">
        <v>45</v>
      </c>
      <c r="AM21" s="351">
        <v>20.2298291817734</v>
      </c>
      <c r="AN21" s="351">
        <v>24.563746553593798</v>
      </c>
      <c r="AO21" s="353">
        <v>30.187267577535799</v>
      </c>
      <c r="BA21" s="13"/>
      <c r="BR21" s="13"/>
      <c r="CJ21" s="13"/>
      <c r="DD21" s="13"/>
      <c r="DU21" s="866"/>
    </row>
    <row r="22" spans="1:125" x14ac:dyDescent="0.25">
      <c r="A22" s="10" t="s">
        <v>27</v>
      </c>
      <c r="B22" s="2" t="s">
        <v>29</v>
      </c>
      <c r="C22" s="351">
        <v>28.1489305375028</v>
      </c>
      <c r="D22" s="351">
        <v>33.997987903562503</v>
      </c>
      <c r="E22" s="353">
        <v>40.359995695446699</v>
      </c>
      <c r="R22" s="13"/>
      <c r="AJ22" s="13"/>
      <c r="AK22" s="10" t="s">
        <v>27</v>
      </c>
      <c r="AL22" s="2" t="s">
        <v>45</v>
      </c>
      <c r="AM22" s="351">
        <v>19.783082183104298</v>
      </c>
      <c r="AN22" s="351">
        <v>24.067509963439502</v>
      </c>
      <c r="AO22" s="353">
        <v>29.443303593367101</v>
      </c>
      <c r="BA22" s="13"/>
      <c r="BR22" s="13"/>
      <c r="CJ22" s="13"/>
      <c r="DD22" s="13"/>
      <c r="DU22" s="866"/>
    </row>
    <row r="23" spans="1:125" x14ac:dyDescent="0.25">
      <c r="A23" s="10" t="s">
        <v>22</v>
      </c>
      <c r="B23" s="2" t="s">
        <v>30</v>
      </c>
      <c r="C23" s="351">
        <v>19.360513477483199</v>
      </c>
      <c r="D23" s="351">
        <v>24.999083221102399</v>
      </c>
      <c r="E23" s="353">
        <v>30.199305821113398</v>
      </c>
      <c r="R23" s="13"/>
      <c r="AJ23" s="13"/>
      <c r="AK23" s="10" t="s">
        <v>25</v>
      </c>
      <c r="AL23" s="2" t="s">
        <v>46</v>
      </c>
      <c r="AM23" s="351">
        <v>17.110118722499301</v>
      </c>
      <c r="AN23" s="351">
        <v>20.891042567940602</v>
      </c>
      <c r="AO23" s="353">
        <v>24.937103238662601</v>
      </c>
      <c r="BA23" s="13"/>
      <c r="BR23" s="13"/>
      <c r="CJ23" s="13"/>
      <c r="DD23" s="13"/>
      <c r="DU23" s="866"/>
    </row>
    <row r="24" spans="1:125" x14ac:dyDescent="0.25">
      <c r="A24" s="10" t="s">
        <v>24</v>
      </c>
      <c r="B24" s="2" t="s">
        <v>30</v>
      </c>
      <c r="C24" s="351">
        <v>17.825959333468699</v>
      </c>
      <c r="D24" s="351">
        <v>23.361101579159499</v>
      </c>
      <c r="E24" s="353">
        <v>28.817063988370201</v>
      </c>
      <c r="R24" s="13"/>
      <c r="AJ24" s="13"/>
      <c r="AK24" s="10" t="s">
        <v>26</v>
      </c>
      <c r="AL24" s="2" t="s">
        <v>46</v>
      </c>
      <c r="AM24" s="351">
        <v>16.2736117805796</v>
      </c>
      <c r="AN24" s="351">
        <v>19.634621698254001</v>
      </c>
      <c r="AO24" s="353">
        <v>23.8782990910703</v>
      </c>
      <c r="BA24" s="13"/>
      <c r="BR24" s="13"/>
      <c r="CJ24" s="13"/>
      <c r="DD24" s="13"/>
      <c r="DU24"/>
    </row>
    <row r="25" spans="1:125" x14ac:dyDescent="0.25">
      <c r="A25" s="10" t="s">
        <v>25</v>
      </c>
      <c r="B25" s="2" t="s">
        <v>30</v>
      </c>
      <c r="C25" s="351">
        <v>13.959574093518899</v>
      </c>
      <c r="D25" s="351">
        <v>19.524819624076599</v>
      </c>
      <c r="E25" s="353">
        <v>23.632612669854801</v>
      </c>
      <c r="R25" s="13"/>
      <c r="AJ25" s="13"/>
      <c r="AK25" s="10" t="s">
        <v>27</v>
      </c>
      <c r="AL25" s="2" t="s">
        <v>46</v>
      </c>
      <c r="AM25" s="351">
        <v>15.6446102493619</v>
      </c>
      <c r="AN25" s="351">
        <v>19.490881406372999</v>
      </c>
      <c r="AO25" s="353">
        <v>23.822201837818302</v>
      </c>
      <c r="BA25" s="13"/>
      <c r="BR25" s="13"/>
      <c r="CJ25" s="13"/>
      <c r="DD25" s="13"/>
      <c r="DU25"/>
    </row>
    <row r="26" spans="1:125" x14ac:dyDescent="0.25">
      <c r="A26" s="10" t="s">
        <v>26</v>
      </c>
      <c r="B26" s="2" t="s">
        <v>30</v>
      </c>
      <c r="C26" s="351">
        <v>13.833184314163001</v>
      </c>
      <c r="D26" s="351">
        <v>19.218541287461498</v>
      </c>
      <c r="E26" s="353">
        <v>23.454224628287498</v>
      </c>
      <c r="R26" s="13"/>
      <c r="AJ26" s="13"/>
      <c r="AK26" s="10" t="s">
        <v>25</v>
      </c>
      <c r="AL26" s="2" t="s">
        <v>47</v>
      </c>
      <c r="AM26" s="351">
        <v>23.990698053329801</v>
      </c>
      <c r="AN26" s="351">
        <v>28.182336614202701</v>
      </c>
      <c r="AO26" s="353">
        <v>33.461840316095</v>
      </c>
      <c r="BA26" s="13"/>
      <c r="BR26" s="13"/>
      <c r="CJ26" s="13"/>
      <c r="DD26" s="13"/>
      <c r="DU26"/>
    </row>
    <row r="27" spans="1:125" x14ac:dyDescent="0.25">
      <c r="A27" s="10" t="s">
        <v>27</v>
      </c>
      <c r="B27" s="2" t="s">
        <v>30</v>
      </c>
      <c r="C27" s="351">
        <v>7.7179590659171202</v>
      </c>
      <c r="D27" s="351">
        <v>14.6952592439578</v>
      </c>
      <c r="E27" s="353">
        <v>19.303552207315299</v>
      </c>
      <c r="R27" s="13"/>
      <c r="AJ27" s="13"/>
      <c r="AK27" s="10" t="s">
        <v>26</v>
      </c>
      <c r="AL27" s="2" t="s">
        <v>47</v>
      </c>
      <c r="AM27" s="351">
        <v>22.538958181758701</v>
      </c>
      <c r="AN27" s="351">
        <v>26.154526533185301</v>
      </c>
      <c r="AO27" s="353">
        <v>30.8853014543879</v>
      </c>
      <c r="BA27" s="13"/>
      <c r="BR27" s="13"/>
      <c r="CJ27" s="13"/>
      <c r="DD27" s="13"/>
      <c r="DU27"/>
    </row>
    <row r="28" spans="1:125" x14ac:dyDescent="0.25">
      <c r="A28" s="10" t="s">
        <v>22</v>
      </c>
      <c r="B28" s="2" t="s">
        <v>31</v>
      </c>
      <c r="C28" s="351">
        <v>22.594064896881299</v>
      </c>
      <c r="D28" s="351">
        <v>27.966359411566401</v>
      </c>
      <c r="E28" s="353">
        <v>34.709090688475399</v>
      </c>
      <c r="R28" s="13"/>
      <c r="AJ28" s="13"/>
      <c r="AK28" s="10" t="s">
        <v>27</v>
      </c>
      <c r="AL28" s="2" t="s">
        <v>47</v>
      </c>
      <c r="AM28" s="351">
        <v>23.103120052300699</v>
      </c>
      <c r="AN28" s="351">
        <v>27.749958448936098</v>
      </c>
      <c r="AO28" s="353">
        <v>33.326784677882998</v>
      </c>
      <c r="BA28" s="13"/>
      <c r="BR28" s="13"/>
      <c r="CJ28" s="13"/>
      <c r="DD28" s="13"/>
      <c r="DU28"/>
    </row>
    <row r="29" spans="1:125" x14ac:dyDescent="0.25">
      <c r="A29" s="10" t="s">
        <v>24</v>
      </c>
      <c r="B29" s="2" t="s">
        <v>31</v>
      </c>
      <c r="C29" s="351">
        <v>21.6813183241382</v>
      </c>
      <c r="D29" s="351">
        <v>27.313570876221402</v>
      </c>
      <c r="E29" s="353">
        <v>34.127020915972103</v>
      </c>
      <c r="R29" s="13"/>
      <c r="AJ29" s="13"/>
      <c r="AK29" s="10" t="s">
        <v>25</v>
      </c>
      <c r="AL29" s="2" t="s">
        <v>48</v>
      </c>
      <c r="AM29" s="351">
        <v>19.7873715889951</v>
      </c>
      <c r="AN29" s="351">
        <v>23.1649647839652</v>
      </c>
      <c r="AO29" s="353">
        <v>27.3472317121497</v>
      </c>
      <c r="BA29" s="13"/>
      <c r="BR29" s="13"/>
      <c r="CJ29" s="13"/>
      <c r="DD29" s="13"/>
      <c r="DU29"/>
    </row>
    <row r="30" spans="1:125" x14ac:dyDescent="0.25">
      <c r="A30" s="10" t="s">
        <v>25</v>
      </c>
      <c r="B30" s="2" t="s">
        <v>31</v>
      </c>
      <c r="C30" s="351">
        <v>21.060892191176499</v>
      </c>
      <c r="D30" s="351">
        <v>26.2795908383988</v>
      </c>
      <c r="E30" s="353">
        <v>32.416855833549</v>
      </c>
      <c r="R30" s="13"/>
      <c r="AJ30" s="13"/>
      <c r="AK30" s="10" t="s">
        <v>26</v>
      </c>
      <c r="AL30" s="2" t="s">
        <v>48</v>
      </c>
      <c r="AM30" s="351">
        <v>18.470333500280798</v>
      </c>
      <c r="AN30" s="351">
        <v>21.4873221416664</v>
      </c>
      <c r="AO30" s="353">
        <v>25.226544555749999</v>
      </c>
      <c r="BA30" s="13"/>
      <c r="BR30" s="13"/>
      <c r="CJ30" s="13"/>
      <c r="DD30" s="13"/>
      <c r="DU30"/>
    </row>
    <row r="31" spans="1:125" x14ac:dyDescent="0.25">
      <c r="A31" s="10" t="s">
        <v>26</v>
      </c>
      <c r="B31" s="2" t="s">
        <v>31</v>
      </c>
      <c r="C31" s="351">
        <v>20.201757878439398</v>
      </c>
      <c r="D31" s="351">
        <v>25.1073574029082</v>
      </c>
      <c r="E31" s="353">
        <v>30.8695636007423</v>
      </c>
      <c r="R31" s="13"/>
      <c r="AJ31" s="13"/>
      <c r="AK31" s="10" t="s">
        <v>27</v>
      </c>
      <c r="AL31" s="2" t="s">
        <v>48</v>
      </c>
      <c r="AM31" s="351">
        <v>19.036669540223901</v>
      </c>
      <c r="AN31" s="351">
        <v>23.1196011270223</v>
      </c>
      <c r="AO31" s="353">
        <v>27.600398955120699</v>
      </c>
      <c r="BA31" s="13"/>
      <c r="BR31" s="13"/>
      <c r="CJ31" s="13"/>
      <c r="DD31" s="13"/>
      <c r="DU31"/>
    </row>
    <row r="32" spans="1:125" x14ac:dyDescent="0.25">
      <c r="A32" s="11" t="s">
        <v>27</v>
      </c>
      <c r="B32" s="4" t="s">
        <v>31</v>
      </c>
      <c r="C32" s="350">
        <v>20.355088832525499</v>
      </c>
      <c r="D32" s="350">
        <v>26.442412883636901</v>
      </c>
      <c r="E32" s="354">
        <v>33.115845589605897</v>
      </c>
      <c r="R32" s="13"/>
      <c r="AJ32" s="13"/>
      <c r="AK32" s="10" t="s">
        <v>25</v>
      </c>
      <c r="AL32" s="2" t="s">
        <v>749</v>
      </c>
      <c r="AM32" s="351">
        <v>23.746192874458099</v>
      </c>
      <c r="AN32" s="351">
        <v>28.704633823465301</v>
      </c>
      <c r="AO32" s="353">
        <v>34.948947947494297</v>
      </c>
      <c r="BA32" s="13"/>
      <c r="BR32" s="13"/>
      <c r="CJ32" s="13"/>
      <c r="DD32" s="13"/>
      <c r="DU32"/>
    </row>
    <row r="33" spans="18:125" x14ac:dyDescent="0.25">
      <c r="R33" s="13"/>
      <c r="AJ33" s="13"/>
      <c r="AK33" s="10" t="s">
        <v>26</v>
      </c>
      <c r="AL33" s="2" t="s">
        <v>749</v>
      </c>
      <c r="AM33" s="351">
        <v>22.075344978900102</v>
      </c>
      <c r="AN33" s="351">
        <v>26.754877868789201</v>
      </c>
      <c r="AO33" s="353">
        <v>32.824851863187199</v>
      </c>
      <c r="BA33" s="13"/>
      <c r="BR33" s="13"/>
      <c r="CJ33" s="13"/>
      <c r="DD33" s="13"/>
      <c r="DU33"/>
    </row>
    <row r="34" spans="18:125" x14ac:dyDescent="0.25">
      <c r="R34" s="13"/>
      <c r="AJ34" s="13"/>
      <c r="AK34" s="11" t="s">
        <v>27</v>
      </c>
      <c r="AL34" s="4" t="s">
        <v>749</v>
      </c>
      <c r="AM34" s="350">
        <v>23.554395523570602</v>
      </c>
      <c r="AN34" s="350">
        <v>29.056795739866399</v>
      </c>
      <c r="AO34" s="354">
        <v>35.997214541826899</v>
      </c>
      <c r="BA34" s="13"/>
      <c r="BR34" s="13"/>
      <c r="CJ34" s="13"/>
      <c r="DD34" s="13"/>
      <c r="DU34"/>
    </row>
    <row r="35" spans="18:125" x14ac:dyDescent="0.25">
      <c r="R35" s="13"/>
      <c r="AJ35" s="13"/>
      <c r="BA35" s="13"/>
      <c r="BR35" s="13"/>
      <c r="CJ35" s="13"/>
      <c r="DD35" s="13"/>
      <c r="DU35"/>
    </row>
    <row r="36" spans="18:125" x14ac:dyDescent="0.25">
      <c r="R36" s="13"/>
      <c r="AJ36" s="13"/>
      <c r="BA36" s="13"/>
      <c r="BR36" s="13"/>
      <c r="CJ36" s="13"/>
      <c r="DD36" s="13"/>
      <c r="DU36"/>
    </row>
    <row r="37" spans="18:125" x14ac:dyDescent="0.25">
      <c r="R37" s="13"/>
      <c r="AJ37" s="13"/>
      <c r="BA37" s="13"/>
      <c r="BR37" s="13"/>
      <c r="CJ37" s="13"/>
      <c r="DD37" s="13"/>
      <c r="DU37"/>
    </row>
    <row r="38" spans="18:125" x14ac:dyDescent="0.25">
      <c r="R38" s="13"/>
      <c r="AJ38" s="13"/>
      <c r="BA38" s="13"/>
      <c r="BR38" s="13"/>
      <c r="CJ38" s="13"/>
      <c r="DD38" s="13"/>
      <c r="DU38"/>
    </row>
    <row r="39" spans="18:125" x14ac:dyDescent="0.25">
      <c r="R39" s="13"/>
      <c r="AJ39" s="13"/>
      <c r="BA39" s="13"/>
      <c r="BR39" s="13"/>
      <c r="CJ39" s="13"/>
      <c r="DD39" s="13"/>
      <c r="DU39"/>
    </row>
    <row r="40" spans="18:125" x14ac:dyDescent="0.25">
      <c r="R40" s="13"/>
      <c r="AJ40" s="13"/>
      <c r="BA40" s="13"/>
      <c r="BR40" s="13"/>
      <c r="CJ40" s="13"/>
      <c r="DD40" s="13"/>
      <c r="DU40"/>
    </row>
    <row r="41" spans="18:125" x14ac:dyDescent="0.25">
      <c r="R41" s="13"/>
      <c r="AJ41" s="13"/>
      <c r="BA41" s="13"/>
      <c r="BR41" s="13"/>
      <c r="CJ41" s="13"/>
      <c r="DD41" s="13"/>
      <c r="DU41"/>
    </row>
    <row r="42" spans="18:125" ht="15.75" x14ac:dyDescent="0.25">
      <c r="R42" s="13"/>
      <c r="S42" s="8" t="s">
        <v>37</v>
      </c>
      <c r="Y42" s="8" t="s">
        <v>85</v>
      </c>
      <c r="AJ42" s="13"/>
      <c r="AK42" s="8" t="s">
        <v>50</v>
      </c>
      <c r="AQ42" s="8" t="s">
        <v>90</v>
      </c>
      <c r="BA42" s="13"/>
      <c r="BB42" s="8" t="s">
        <v>59</v>
      </c>
      <c r="BH42" s="8" t="s">
        <v>95</v>
      </c>
      <c r="BR42" s="13"/>
      <c r="BS42" s="8" t="s">
        <v>65</v>
      </c>
      <c r="BY42" s="8" t="s">
        <v>100</v>
      </c>
      <c r="CJ42" s="13"/>
      <c r="CK42" s="8" t="s">
        <v>79</v>
      </c>
      <c r="CP42" s="8" t="s">
        <v>105</v>
      </c>
      <c r="DD42" s="13"/>
      <c r="DU42"/>
    </row>
    <row r="43" spans="18:125" x14ac:dyDescent="0.25">
      <c r="R43" s="13"/>
      <c r="S43" s="2" t="s">
        <v>23</v>
      </c>
      <c r="T43" s="2"/>
      <c r="U43" s="2"/>
      <c r="V43" s="2"/>
      <c r="W43" s="2"/>
      <c r="AJ43" s="13"/>
      <c r="AK43" s="2" t="s">
        <v>23</v>
      </c>
      <c r="AL43" s="2"/>
      <c r="AM43" s="2"/>
      <c r="AN43" s="2"/>
      <c r="AO43" s="2"/>
      <c r="BA43" s="13"/>
      <c r="BB43" s="2" t="s">
        <v>23</v>
      </c>
      <c r="BC43" s="2"/>
      <c r="BD43" s="2"/>
      <c r="BE43" s="2"/>
      <c r="BF43" s="2"/>
      <c r="BR43" s="13"/>
      <c r="BS43" s="2" t="s">
        <v>23</v>
      </c>
      <c r="BT43" s="2"/>
      <c r="BU43" s="2"/>
      <c r="BV43" s="2"/>
      <c r="BW43" s="2"/>
      <c r="CJ43" s="13"/>
      <c r="CK43" s="2" t="s">
        <v>23</v>
      </c>
      <c r="CL43" s="2"/>
      <c r="CM43" s="2"/>
      <c r="CN43" s="2"/>
      <c r="DD43" s="13"/>
      <c r="DU43"/>
    </row>
    <row r="44" spans="18:125" x14ac:dyDescent="0.25">
      <c r="R44" s="13"/>
      <c r="S44" s="9" t="s">
        <v>17</v>
      </c>
      <c r="T44" s="12" t="s">
        <v>34</v>
      </c>
      <c r="U44" s="349" t="s">
        <v>19</v>
      </c>
      <c r="V44" s="349" t="s">
        <v>20</v>
      </c>
      <c r="W44" s="352" t="s">
        <v>21</v>
      </c>
      <c r="AJ44" s="13"/>
      <c r="AK44" s="9" t="s">
        <v>17</v>
      </c>
      <c r="AL44" s="12" t="s">
        <v>34</v>
      </c>
      <c r="AM44" s="349" t="s">
        <v>19</v>
      </c>
      <c r="AN44" s="349" t="s">
        <v>20</v>
      </c>
      <c r="AO44" s="352" t="s">
        <v>21</v>
      </c>
      <c r="BA44" s="13"/>
      <c r="BB44" s="9" t="s">
        <v>17</v>
      </c>
      <c r="BC44" s="12" t="s">
        <v>56</v>
      </c>
      <c r="BD44" s="349" t="s">
        <v>19</v>
      </c>
      <c r="BE44" s="349" t="s">
        <v>20</v>
      </c>
      <c r="BF44" s="352" t="s">
        <v>21</v>
      </c>
      <c r="BR44" s="13"/>
      <c r="BS44" s="9" t="s">
        <v>17</v>
      </c>
      <c r="BT44" s="12" t="s">
        <v>34</v>
      </c>
      <c r="BU44" s="349" t="s">
        <v>19</v>
      </c>
      <c r="BV44" s="349" t="s">
        <v>20</v>
      </c>
      <c r="BW44" s="352" t="s">
        <v>21</v>
      </c>
      <c r="CJ44" s="13"/>
      <c r="CK44" s="9" t="s">
        <v>17</v>
      </c>
      <c r="CL44" s="12" t="s">
        <v>512</v>
      </c>
      <c r="CM44" s="349" t="s">
        <v>35</v>
      </c>
      <c r="CN44" s="352" t="s">
        <v>36</v>
      </c>
      <c r="DD44" s="13"/>
      <c r="DU44"/>
    </row>
    <row r="45" spans="18:125" x14ac:dyDescent="0.25">
      <c r="R45" s="13"/>
      <c r="S45" s="9" t="s">
        <v>22</v>
      </c>
      <c r="T45" s="12" t="s">
        <v>35</v>
      </c>
      <c r="U45" s="349">
        <v>23.2895297532501</v>
      </c>
      <c r="V45" s="349">
        <v>28.720672692133199</v>
      </c>
      <c r="W45" s="352">
        <v>35.436207667931498</v>
      </c>
      <c r="AJ45" s="13"/>
      <c r="AK45" s="9" t="s">
        <v>25</v>
      </c>
      <c r="AL45" s="12" t="s">
        <v>31</v>
      </c>
      <c r="AM45" s="349">
        <v>24.593760061532802</v>
      </c>
      <c r="AN45" s="349">
        <v>29.172897965854599</v>
      </c>
      <c r="AO45" s="352">
        <v>34.846885239968699</v>
      </c>
      <c r="BA45" s="13"/>
      <c r="BB45" s="9" t="s">
        <v>22</v>
      </c>
      <c r="BC45" s="12" t="s">
        <v>57</v>
      </c>
      <c r="BD45" s="349">
        <v>22.602225729089401</v>
      </c>
      <c r="BE45" s="349">
        <v>27.4099112596775</v>
      </c>
      <c r="BF45" s="352">
        <v>33.491111089790898</v>
      </c>
      <c r="BR45" s="13"/>
      <c r="BS45" s="9" t="s">
        <v>22</v>
      </c>
      <c r="BT45" s="12" t="s">
        <v>63</v>
      </c>
      <c r="BU45" s="349">
        <v>24.387682591027101</v>
      </c>
      <c r="BV45" s="349">
        <v>29.6784767470124</v>
      </c>
      <c r="BW45" s="352">
        <v>36.527056368344702</v>
      </c>
      <c r="CJ45" s="13"/>
      <c r="CK45" s="9" t="s">
        <v>27</v>
      </c>
      <c r="CL45" s="12" t="s">
        <v>71</v>
      </c>
      <c r="CM45" s="349">
        <v>33.265289428582697</v>
      </c>
      <c r="CN45" s="352">
        <v>35.655707902752802</v>
      </c>
      <c r="DD45" s="13"/>
      <c r="DU45"/>
    </row>
    <row r="46" spans="18:125" x14ac:dyDescent="0.25">
      <c r="R46" s="13"/>
      <c r="S46" s="10" t="s">
        <v>24</v>
      </c>
      <c r="T46" s="2" t="s">
        <v>35</v>
      </c>
      <c r="U46" s="351">
        <v>23.342508828476699</v>
      </c>
      <c r="V46" s="351">
        <v>28.832563510392699</v>
      </c>
      <c r="W46" s="353">
        <v>35.3029207700732</v>
      </c>
      <c r="AJ46" s="13"/>
      <c r="AK46" s="10" t="s">
        <v>26</v>
      </c>
      <c r="AL46" s="2" t="s">
        <v>31</v>
      </c>
      <c r="AM46" s="351">
        <v>23.0301822852005</v>
      </c>
      <c r="AN46" s="351">
        <v>27.347603167269501</v>
      </c>
      <c r="AO46" s="353">
        <v>32.754499615057703</v>
      </c>
      <c r="BA46" s="13"/>
      <c r="BB46" s="10" t="s">
        <v>24</v>
      </c>
      <c r="BC46" s="2" t="s">
        <v>57</v>
      </c>
      <c r="BD46" s="351">
        <v>23.955457972031802</v>
      </c>
      <c r="BE46" s="351">
        <v>28.886749387262501</v>
      </c>
      <c r="BF46" s="353">
        <v>34.779014394460802</v>
      </c>
      <c r="BR46" s="13"/>
      <c r="BS46" s="10" t="s">
        <v>24</v>
      </c>
      <c r="BT46" s="2" t="s">
        <v>63</v>
      </c>
      <c r="BU46" s="351">
        <v>24.8132834813287</v>
      </c>
      <c r="BV46" s="351">
        <v>29.981641785539701</v>
      </c>
      <c r="BW46" s="353">
        <v>36.531522527054797</v>
      </c>
      <c r="CJ46" s="13"/>
      <c r="CK46" s="10" t="s">
        <v>27</v>
      </c>
      <c r="CL46" s="2" t="s">
        <v>72</v>
      </c>
      <c r="CM46" s="351">
        <v>28.399712207529902</v>
      </c>
      <c r="CN46" s="353">
        <v>30.136920784755599</v>
      </c>
      <c r="DD46" s="13"/>
      <c r="DU46"/>
    </row>
    <row r="47" spans="18:125" x14ac:dyDescent="0.25">
      <c r="R47" s="13"/>
      <c r="S47" s="10" t="s">
        <v>25</v>
      </c>
      <c r="T47" s="2" t="s">
        <v>35</v>
      </c>
      <c r="U47" s="351">
        <v>24.451087972069001</v>
      </c>
      <c r="V47" s="351">
        <v>28.984352212499399</v>
      </c>
      <c r="W47" s="353">
        <v>34.520783334354199</v>
      </c>
      <c r="AJ47" s="13"/>
      <c r="AK47" s="10" t="s">
        <v>27</v>
      </c>
      <c r="AL47" s="2" t="s">
        <v>31</v>
      </c>
      <c r="AM47" s="351">
        <v>23.457669270402999</v>
      </c>
      <c r="AN47" s="351">
        <v>28.091741177820801</v>
      </c>
      <c r="AO47" s="353">
        <v>34.188524266591003</v>
      </c>
      <c r="BA47" s="13"/>
      <c r="BB47" s="10" t="s">
        <v>25</v>
      </c>
      <c r="BC47" s="2" t="s">
        <v>57</v>
      </c>
      <c r="BD47" s="351">
        <v>25.014547058936401</v>
      </c>
      <c r="BE47" s="351">
        <v>29.534028990173901</v>
      </c>
      <c r="BF47" s="353">
        <v>34.871433496068398</v>
      </c>
      <c r="BR47" s="13"/>
      <c r="BS47" s="10" t="s">
        <v>25</v>
      </c>
      <c r="BT47" s="2" t="s">
        <v>63</v>
      </c>
      <c r="BU47" s="351">
        <v>25.6251842092509</v>
      </c>
      <c r="BV47" s="351">
        <v>30.018938196626301</v>
      </c>
      <c r="BW47" s="353">
        <v>35.699907142631297</v>
      </c>
      <c r="CJ47" s="13"/>
      <c r="CK47" s="10" t="s">
        <v>27</v>
      </c>
      <c r="CL47" s="2" t="s">
        <v>73</v>
      </c>
      <c r="CM47" s="351">
        <v>26.019342259433699</v>
      </c>
      <c r="CN47" s="353">
        <v>27.364370211735199</v>
      </c>
      <c r="DD47" s="13"/>
      <c r="DU47"/>
    </row>
    <row r="48" spans="18:125" x14ac:dyDescent="0.25">
      <c r="R48" s="13"/>
      <c r="S48" s="10" t="s">
        <v>26</v>
      </c>
      <c r="T48" s="2" t="s">
        <v>35</v>
      </c>
      <c r="U48" s="351">
        <v>22.8341555965083</v>
      </c>
      <c r="V48" s="351">
        <v>27.167448060294198</v>
      </c>
      <c r="W48" s="353">
        <v>32.4735812326402</v>
      </c>
      <c r="AJ48" s="13"/>
      <c r="AK48" s="10" t="s">
        <v>25</v>
      </c>
      <c r="AL48" s="2" t="s">
        <v>42</v>
      </c>
      <c r="AM48" s="351">
        <v>22.216675304054402</v>
      </c>
      <c r="AN48" s="351">
        <v>26.380281618170599</v>
      </c>
      <c r="AO48" s="353">
        <v>31.5213294857978</v>
      </c>
      <c r="BA48" s="13"/>
      <c r="BB48" s="10" t="s">
        <v>26</v>
      </c>
      <c r="BC48" s="2" t="s">
        <v>57</v>
      </c>
      <c r="BD48" s="351">
        <v>23.6124847626578</v>
      </c>
      <c r="BE48" s="351">
        <v>28.0172620670666</v>
      </c>
      <c r="BF48" s="353">
        <v>33.451485091137698</v>
      </c>
      <c r="BR48" s="13"/>
      <c r="BS48" s="10" t="s">
        <v>26</v>
      </c>
      <c r="BT48" s="2" t="s">
        <v>63</v>
      </c>
      <c r="BU48" s="351">
        <v>24.350394830325701</v>
      </c>
      <c r="BV48" s="351">
        <v>28.429151152575098</v>
      </c>
      <c r="BW48" s="353">
        <v>33.923664526667402</v>
      </c>
      <c r="CJ48" s="13"/>
      <c r="CK48" s="10" t="s">
        <v>27</v>
      </c>
      <c r="CL48" s="2" t="s">
        <v>74</v>
      </c>
      <c r="CM48" s="351">
        <v>24.6155194929004</v>
      </c>
      <c r="CN48" s="353">
        <v>25.953302785783599</v>
      </c>
      <c r="DD48" s="13"/>
      <c r="DU48"/>
    </row>
    <row r="49" spans="18:125" x14ac:dyDescent="0.25">
      <c r="R49" s="13"/>
      <c r="S49" s="10" t="s">
        <v>27</v>
      </c>
      <c r="T49" s="2" t="s">
        <v>35</v>
      </c>
      <c r="U49" s="351">
        <v>23.140444991822299</v>
      </c>
      <c r="V49" s="351">
        <v>27.776644906795202</v>
      </c>
      <c r="W49" s="353">
        <v>33.732211427941401</v>
      </c>
      <c r="AJ49" s="13"/>
      <c r="AK49" s="10" t="s">
        <v>26</v>
      </c>
      <c r="AL49" s="2" t="s">
        <v>42</v>
      </c>
      <c r="AM49" s="351">
        <v>21.019823990892601</v>
      </c>
      <c r="AN49" s="351">
        <v>24.9788670335282</v>
      </c>
      <c r="AO49" s="353">
        <v>29.798811526502199</v>
      </c>
      <c r="BA49" s="13"/>
      <c r="BB49" s="10" t="s">
        <v>27</v>
      </c>
      <c r="BC49" s="2" t="s">
        <v>57</v>
      </c>
      <c r="BD49" s="351">
        <v>24.031631828738799</v>
      </c>
      <c r="BE49" s="351">
        <v>28.846879625425299</v>
      </c>
      <c r="BF49" s="353">
        <v>34.760672338313299</v>
      </c>
      <c r="BR49" s="13"/>
      <c r="BS49" s="10" t="s">
        <v>27</v>
      </c>
      <c r="BT49" s="2" t="s">
        <v>63</v>
      </c>
      <c r="BU49" s="351">
        <v>24.585075611413099</v>
      </c>
      <c r="BV49" s="351">
        <v>29.190389226922001</v>
      </c>
      <c r="BW49" s="353">
        <v>35.412601525543103</v>
      </c>
      <c r="CJ49" s="13"/>
      <c r="CK49" s="10" t="s">
        <v>27</v>
      </c>
      <c r="CL49" s="2" t="s">
        <v>75</v>
      </c>
      <c r="CM49" s="351">
        <v>23.6114024581615</v>
      </c>
      <c r="CN49" s="353">
        <v>24.9936237036049</v>
      </c>
      <c r="DD49" s="13"/>
      <c r="DU49"/>
    </row>
    <row r="50" spans="18:125" x14ac:dyDescent="0.25">
      <c r="R50" s="13"/>
      <c r="S50" s="10" t="s">
        <v>22</v>
      </c>
      <c r="T50" s="2" t="s">
        <v>36</v>
      </c>
      <c r="U50" s="351">
        <v>27.626795160686601</v>
      </c>
      <c r="V50" s="351">
        <v>34.3745879301079</v>
      </c>
      <c r="W50" s="353">
        <v>45.133792217562302</v>
      </c>
      <c r="AJ50" s="13"/>
      <c r="AK50" s="10" t="s">
        <v>27</v>
      </c>
      <c r="AL50" s="2" t="s">
        <v>42</v>
      </c>
      <c r="AM50" s="351">
        <v>21.238972235766699</v>
      </c>
      <c r="AN50" s="351">
        <v>25.741509929714599</v>
      </c>
      <c r="AO50" s="353">
        <v>31.182751455261801</v>
      </c>
      <c r="BA50" s="13"/>
      <c r="BB50" s="10" t="s">
        <v>22</v>
      </c>
      <c r="BC50" s="2" t="s">
        <v>58</v>
      </c>
      <c r="BD50" s="351">
        <v>23.899314650877901</v>
      </c>
      <c r="BE50" s="351">
        <v>29.702288632494799</v>
      </c>
      <c r="BF50" s="353">
        <v>36.688681024428398</v>
      </c>
      <c r="BR50" s="13"/>
      <c r="BS50" s="10" t="s">
        <v>22</v>
      </c>
      <c r="BT50" s="2" t="s">
        <v>64</v>
      </c>
      <c r="BU50" s="351">
        <v>16.501116891993199</v>
      </c>
      <c r="BV50" s="351">
        <v>23.3528914825939</v>
      </c>
      <c r="BW50" s="353">
        <v>30.1864295938773</v>
      </c>
      <c r="CJ50" s="13"/>
      <c r="CK50" s="10" t="s">
        <v>27</v>
      </c>
      <c r="CL50" s="2" t="s">
        <v>76</v>
      </c>
      <c r="CM50" s="351">
        <v>23.0836348728429</v>
      </c>
      <c r="CN50" s="353">
        <v>24.3258714023784</v>
      </c>
      <c r="DD50" s="13"/>
      <c r="DU50"/>
    </row>
    <row r="51" spans="18:125" x14ac:dyDescent="0.25">
      <c r="R51" s="13"/>
      <c r="S51" s="10" t="s">
        <v>24</v>
      </c>
      <c r="T51" s="2" t="s">
        <v>36</v>
      </c>
      <c r="U51" s="351">
        <v>27.868621493687399</v>
      </c>
      <c r="V51" s="351">
        <v>33.608831232827299</v>
      </c>
      <c r="W51" s="353">
        <v>44.233410175972899</v>
      </c>
      <c r="AJ51" s="13"/>
      <c r="AK51" s="10" t="s">
        <v>25</v>
      </c>
      <c r="AL51" s="2" t="s">
        <v>43</v>
      </c>
      <c r="AM51" s="351">
        <v>24.655413385437601</v>
      </c>
      <c r="AN51" s="351">
        <v>28.832711918580099</v>
      </c>
      <c r="AO51" s="353">
        <v>33.935422879117901</v>
      </c>
      <c r="BA51" s="13"/>
      <c r="BB51" s="10" t="s">
        <v>24</v>
      </c>
      <c r="BC51" s="2" t="s">
        <v>58</v>
      </c>
      <c r="BD51" s="351">
        <v>22.877017987314002</v>
      </c>
      <c r="BE51" s="351">
        <v>28.792129078388498</v>
      </c>
      <c r="BF51" s="353">
        <v>35.737322826149601</v>
      </c>
      <c r="BR51" s="13"/>
      <c r="BS51" s="10" t="s">
        <v>24</v>
      </c>
      <c r="BT51" s="2" t="s">
        <v>64</v>
      </c>
      <c r="BU51" s="351">
        <v>16.9559913054056</v>
      </c>
      <c r="BV51" s="351">
        <v>23.0391862977547</v>
      </c>
      <c r="BW51" s="353">
        <v>29.285693634856901</v>
      </c>
      <c r="CJ51" s="13"/>
      <c r="CK51" s="10" t="s">
        <v>27</v>
      </c>
      <c r="CL51" s="2" t="s">
        <v>77</v>
      </c>
      <c r="CM51" s="351">
        <v>22.6000114525059</v>
      </c>
      <c r="CN51" s="353">
        <v>24.264494908516699</v>
      </c>
      <c r="DD51" s="13"/>
      <c r="DU51"/>
    </row>
    <row r="52" spans="18:125" x14ac:dyDescent="0.25">
      <c r="R52" s="13"/>
      <c r="S52" s="10" t="s">
        <v>25</v>
      </c>
      <c r="T52" s="2" t="s">
        <v>36</v>
      </c>
      <c r="U52" s="351">
        <v>29.201418396117301</v>
      </c>
      <c r="V52" s="351">
        <v>34.4023294877816</v>
      </c>
      <c r="W52" s="353">
        <v>45.358182028744302</v>
      </c>
      <c r="AJ52" s="13"/>
      <c r="AK52" s="10" t="s">
        <v>26</v>
      </c>
      <c r="AL52" s="2" t="s">
        <v>43</v>
      </c>
      <c r="AM52" s="351">
        <v>21.5907314174814</v>
      </c>
      <c r="AN52" s="351">
        <v>25.3172840921508</v>
      </c>
      <c r="AO52" s="353">
        <v>29.824314785355099</v>
      </c>
      <c r="BA52" s="13"/>
      <c r="BB52" s="10" t="s">
        <v>25</v>
      </c>
      <c r="BC52" s="2" t="s">
        <v>58</v>
      </c>
      <c r="BD52" s="351">
        <v>23.999591812070001</v>
      </c>
      <c r="BE52" s="351">
        <v>28.540839650815201</v>
      </c>
      <c r="BF52" s="353">
        <v>34.143190904568698</v>
      </c>
      <c r="BR52" s="13"/>
      <c r="BS52" s="10" t="s">
        <v>25</v>
      </c>
      <c r="BT52" s="2" t="s">
        <v>64</v>
      </c>
      <c r="BU52" s="351">
        <v>18.433108347191901</v>
      </c>
      <c r="BV52" s="351">
        <v>23.4147755582398</v>
      </c>
      <c r="BW52" s="353">
        <v>27.924341224225198</v>
      </c>
      <c r="CJ52" s="13"/>
      <c r="CK52" s="11" t="s">
        <v>27</v>
      </c>
      <c r="CL52" s="4" t="s">
        <v>78</v>
      </c>
      <c r="CM52" s="350">
        <v>21.762299926643799</v>
      </c>
      <c r="CN52" s="354">
        <v>22.900607899784202</v>
      </c>
      <c r="DD52" s="13"/>
      <c r="DU52"/>
    </row>
    <row r="53" spans="18:125" x14ac:dyDescent="0.25">
      <c r="R53" s="13"/>
      <c r="S53" s="10" t="s">
        <v>26</v>
      </c>
      <c r="T53" s="2" t="s">
        <v>36</v>
      </c>
      <c r="U53" s="351">
        <v>25.339820799370699</v>
      </c>
      <c r="V53" s="351">
        <v>29.669692588734101</v>
      </c>
      <c r="W53" s="353">
        <v>37.001325695760102</v>
      </c>
      <c r="AJ53" s="13"/>
      <c r="AK53" s="10" t="s">
        <v>27</v>
      </c>
      <c r="AL53" s="2" t="s">
        <v>43</v>
      </c>
      <c r="AM53" s="351">
        <v>20.104733443845902</v>
      </c>
      <c r="AN53" s="351">
        <v>24.276685070847901</v>
      </c>
      <c r="AO53" s="353">
        <v>29.0510078925527</v>
      </c>
      <c r="BA53" s="13"/>
      <c r="BB53" s="10" t="s">
        <v>26</v>
      </c>
      <c r="BC53" s="2" t="s">
        <v>58</v>
      </c>
      <c r="BD53" s="351">
        <v>22.2802767608583</v>
      </c>
      <c r="BE53" s="351">
        <v>26.5440964452552</v>
      </c>
      <c r="BF53" s="353">
        <v>31.6640440260067</v>
      </c>
      <c r="BR53" s="13"/>
      <c r="BS53" s="10" t="s">
        <v>26</v>
      </c>
      <c r="BT53" s="2" t="s">
        <v>64</v>
      </c>
      <c r="BU53" s="351">
        <v>17.088009252217201</v>
      </c>
      <c r="BV53" s="351">
        <v>21.828428497485501</v>
      </c>
      <c r="BW53" s="353">
        <v>25.974797251897499</v>
      </c>
      <c r="CJ53" s="13"/>
      <c r="DD53" s="13"/>
      <c r="DU53"/>
    </row>
    <row r="54" spans="18:125" x14ac:dyDescent="0.25">
      <c r="R54" s="13"/>
      <c r="S54" s="11" t="s">
        <v>27</v>
      </c>
      <c r="T54" s="4" t="s">
        <v>36</v>
      </c>
      <c r="U54" s="350">
        <v>26.0802936736989</v>
      </c>
      <c r="V54" s="350">
        <v>30.765396201834001</v>
      </c>
      <c r="W54" s="354">
        <v>37.733542238816703</v>
      </c>
      <c r="AJ54" s="13"/>
      <c r="AK54" s="10" t="s">
        <v>25</v>
      </c>
      <c r="AL54" s="2" t="s">
        <v>44</v>
      </c>
      <c r="AM54" s="351">
        <v>20.689402619543898</v>
      </c>
      <c r="AN54" s="351">
        <v>24.505870168492201</v>
      </c>
      <c r="AO54" s="353">
        <v>29.141150297394098</v>
      </c>
      <c r="BA54" s="13"/>
      <c r="BB54" s="11" t="s">
        <v>27</v>
      </c>
      <c r="BC54" s="4" t="s">
        <v>58</v>
      </c>
      <c r="BD54" s="350">
        <v>22.525440424466002</v>
      </c>
      <c r="BE54" s="350">
        <v>26.962528601979098</v>
      </c>
      <c r="BF54" s="354">
        <v>32.834905565507</v>
      </c>
      <c r="BR54" s="13"/>
      <c r="BS54" s="11" t="s">
        <v>27</v>
      </c>
      <c r="BT54" s="4" t="s">
        <v>64</v>
      </c>
      <c r="BU54" s="350">
        <v>19.1846241796746</v>
      </c>
      <c r="BV54" s="350">
        <v>23.352343210088499</v>
      </c>
      <c r="BW54" s="354">
        <v>27.7673373047094</v>
      </c>
      <c r="CJ54" s="13"/>
      <c r="DD54" s="13"/>
      <c r="DU54"/>
    </row>
    <row r="55" spans="18:125" x14ac:dyDescent="0.25">
      <c r="R55" s="13"/>
      <c r="AJ55" s="13"/>
      <c r="AK55" s="10" t="s">
        <v>26</v>
      </c>
      <c r="AL55" s="2" t="s">
        <v>44</v>
      </c>
      <c r="AM55" s="351">
        <v>17.338772449014002</v>
      </c>
      <c r="AN55" s="351">
        <v>21.086264720201399</v>
      </c>
      <c r="AO55" s="353">
        <v>25.6812802408312</v>
      </c>
      <c r="BA55" s="13"/>
      <c r="BR55" s="13"/>
      <c r="CJ55" s="13"/>
      <c r="DD55" s="13"/>
      <c r="DU55"/>
    </row>
    <row r="56" spans="18:125" x14ac:dyDescent="0.25">
      <c r="R56" s="13"/>
      <c r="AJ56" s="13"/>
      <c r="AK56" s="10" t="s">
        <v>27</v>
      </c>
      <c r="AL56" s="2" t="s">
        <v>44</v>
      </c>
      <c r="AM56" s="351">
        <v>16.309999907705201</v>
      </c>
      <c r="AN56" s="351">
        <v>20.587514299722301</v>
      </c>
      <c r="AO56" s="353">
        <v>25.560706401766002</v>
      </c>
      <c r="BA56" s="13"/>
      <c r="BR56" s="13"/>
      <c r="CJ56" s="13"/>
      <c r="DD56" s="13"/>
      <c r="DU56"/>
    </row>
    <row r="57" spans="18:125" x14ac:dyDescent="0.25">
      <c r="R57" s="13"/>
      <c r="AJ57" s="13"/>
      <c r="AK57" s="10" t="s">
        <v>25</v>
      </c>
      <c r="AL57" s="2" t="s">
        <v>45</v>
      </c>
      <c r="AM57" s="351">
        <v>24.387471075177899</v>
      </c>
      <c r="AN57" s="351">
        <v>27.6991514147816</v>
      </c>
      <c r="AO57" s="353">
        <v>31.578141638558499</v>
      </c>
      <c r="BA57" s="13"/>
      <c r="BR57" s="13"/>
      <c r="CJ57" s="13"/>
      <c r="DD57" s="13"/>
      <c r="DU57"/>
    </row>
    <row r="58" spans="18:125" x14ac:dyDescent="0.25">
      <c r="R58" s="13"/>
      <c r="AJ58" s="13"/>
      <c r="AK58" s="10" t="s">
        <v>26</v>
      </c>
      <c r="AL58" s="2" t="s">
        <v>45</v>
      </c>
      <c r="AM58" s="351">
        <v>22.5992050657363</v>
      </c>
      <c r="AN58" s="351">
        <v>26.175205626191801</v>
      </c>
      <c r="AO58" s="353">
        <v>30.7545878486779</v>
      </c>
      <c r="BA58" s="13"/>
      <c r="BR58" s="13"/>
      <c r="CJ58" s="13"/>
      <c r="DD58" s="13"/>
      <c r="DU58"/>
    </row>
    <row r="59" spans="18:125" x14ac:dyDescent="0.25">
      <c r="R59" s="13"/>
      <c r="AJ59" s="13"/>
      <c r="AK59" s="10" t="s">
        <v>27</v>
      </c>
      <c r="AL59" s="2" t="s">
        <v>45</v>
      </c>
      <c r="AM59" s="351">
        <v>21.458938754273699</v>
      </c>
      <c r="AN59" s="351">
        <v>24.835880755875898</v>
      </c>
      <c r="AO59" s="353">
        <v>29.493614987408101</v>
      </c>
      <c r="BA59" s="13"/>
      <c r="BR59" s="13"/>
      <c r="CJ59" s="13"/>
      <c r="DD59" s="13"/>
      <c r="DU59"/>
    </row>
    <row r="60" spans="18:125" x14ac:dyDescent="0.25">
      <c r="R60" s="13"/>
      <c r="AJ60" s="13"/>
      <c r="AK60" s="10" t="s">
        <v>25</v>
      </c>
      <c r="AL60" s="2" t="s">
        <v>46</v>
      </c>
      <c r="AM60" s="351">
        <v>20.655869788778698</v>
      </c>
      <c r="AN60" s="351">
        <v>23.6953710167992</v>
      </c>
      <c r="AO60" s="353">
        <v>27.4339809809474</v>
      </c>
      <c r="BA60" s="13"/>
      <c r="BR60" s="13"/>
      <c r="CJ60" s="13"/>
      <c r="DD60" s="13"/>
      <c r="DU60"/>
    </row>
    <row r="61" spans="18:125" x14ac:dyDescent="0.25">
      <c r="R61" s="13"/>
      <c r="AJ61" s="13"/>
      <c r="AK61" s="10" t="s">
        <v>26</v>
      </c>
      <c r="AL61" s="2" t="s">
        <v>46</v>
      </c>
      <c r="AM61" s="351">
        <v>18.540010755462699</v>
      </c>
      <c r="AN61" s="351">
        <v>21.943043963966002</v>
      </c>
      <c r="AO61" s="353">
        <v>26.1183634034759</v>
      </c>
      <c r="BA61" s="13"/>
      <c r="BR61" s="13"/>
      <c r="CJ61" s="13"/>
      <c r="DD61" s="13"/>
      <c r="DU61"/>
    </row>
    <row r="62" spans="18:125" x14ac:dyDescent="0.25">
      <c r="R62" s="13"/>
      <c r="AJ62" s="13"/>
      <c r="AK62" s="10" t="s">
        <v>27</v>
      </c>
      <c r="AL62" s="2" t="s">
        <v>46</v>
      </c>
      <c r="AM62" s="351">
        <v>18.251273285301899</v>
      </c>
      <c r="AN62" s="351">
        <v>21.482647175601301</v>
      </c>
      <c r="AO62" s="353">
        <v>25.8078466029358</v>
      </c>
      <c r="BA62" s="13"/>
      <c r="BR62" s="13"/>
      <c r="CJ62" s="13"/>
      <c r="DD62" s="13"/>
      <c r="DU62"/>
    </row>
    <row r="63" spans="18:125" x14ac:dyDescent="0.25">
      <c r="R63" s="13"/>
      <c r="AJ63" s="13"/>
      <c r="AK63" s="10" t="s">
        <v>25</v>
      </c>
      <c r="AL63" s="2" t="s">
        <v>47</v>
      </c>
      <c r="AM63" s="351">
        <v>26.418420966579301</v>
      </c>
      <c r="AN63" s="351">
        <v>29.978077457306298</v>
      </c>
      <c r="AO63" s="353">
        <v>34.633596608639401</v>
      </c>
      <c r="BA63" s="13"/>
      <c r="BR63" s="13"/>
      <c r="CJ63" s="13"/>
      <c r="DD63" s="13"/>
      <c r="DU63"/>
    </row>
    <row r="64" spans="18:125" x14ac:dyDescent="0.25">
      <c r="R64" s="13"/>
      <c r="AJ64" s="13"/>
      <c r="AK64" s="10" t="s">
        <v>26</v>
      </c>
      <c r="AL64" s="2" t="s">
        <v>47</v>
      </c>
      <c r="AM64" s="351">
        <v>24.274983998867</v>
      </c>
      <c r="AN64" s="351">
        <v>27.459175713059</v>
      </c>
      <c r="AO64" s="353">
        <v>31.3671519808588</v>
      </c>
      <c r="BA64" s="13"/>
      <c r="BR64" s="13"/>
      <c r="CJ64" s="13"/>
      <c r="DD64" s="13"/>
      <c r="DU64"/>
    </row>
    <row r="65" spans="18:125" x14ac:dyDescent="0.25">
      <c r="R65" s="13"/>
      <c r="AJ65" s="13"/>
      <c r="AK65" s="10" t="s">
        <v>27</v>
      </c>
      <c r="AL65" s="2" t="s">
        <v>47</v>
      </c>
      <c r="AM65" s="351">
        <v>24.4736813130923</v>
      </c>
      <c r="AN65" s="351">
        <v>28.1488117370649</v>
      </c>
      <c r="AO65" s="353">
        <v>33.0488709239415</v>
      </c>
      <c r="BA65" s="13"/>
      <c r="BR65" s="13"/>
      <c r="CJ65" s="13"/>
      <c r="DD65" s="13"/>
      <c r="DU65"/>
    </row>
    <row r="66" spans="18:125" x14ac:dyDescent="0.25">
      <c r="R66" s="13"/>
      <c r="AJ66" s="13"/>
      <c r="AK66" s="10" t="s">
        <v>25</v>
      </c>
      <c r="AL66" s="2" t="s">
        <v>48</v>
      </c>
      <c r="AM66" s="351">
        <v>22.087256318639</v>
      </c>
      <c r="AN66" s="351">
        <v>25.412357099640701</v>
      </c>
      <c r="AO66" s="353">
        <v>29.8318967298909</v>
      </c>
      <c r="BA66" s="13"/>
      <c r="BR66" s="13"/>
      <c r="CJ66" s="13"/>
      <c r="DD66" s="13"/>
      <c r="DU66"/>
    </row>
    <row r="67" spans="18:125" x14ac:dyDescent="0.25">
      <c r="R67" s="13"/>
      <c r="AJ67" s="13"/>
      <c r="AK67" s="10" t="s">
        <v>26</v>
      </c>
      <c r="AL67" s="2" t="s">
        <v>48</v>
      </c>
      <c r="AM67" s="351">
        <v>20.344277895493999</v>
      </c>
      <c r="AN67" s="351">
        <v>23.442997396990702</v>
      </c>
      <c r="AO67" s="353">
        <v>27.189389875731798</v>
      </c>
      <c r="BA67" s="13"/>
      <c r="BR67" s="13"/>
      <c r="CJ67" s="13"/>
      <c r="DD67" s="13"/>
      <c r="DU67"/>
    </row>
    <row r="68" spans="18:125" x14ac:dyDescent="0.25">
      <c r="R68" s="13"/>
      <c r="AJ68" s="13"/>
      <c r="AK68" s="10" t="s">
        <v>27</v>
      </c>
      <c r="AL68" s="2" t="s">
        <v>48</v>
      </c>
      <c r="AM68" s="351">
        <v>20.754834847110899</v>
      </c>
      <c r="AN68" s="351">
        <v>24.181967768475101</v>
      </c>
      <c r="AO68" s="353">
        <v>28.853693819404398</v>
      </c>
      <c r="BA68" s="13"/>
      <c r="BR68" s="13"/>
      <c r="CJ68" s="13"/>
      <c r="DD68" s="13"/>
      <c r="DU68"/>
    </row>
    <row r="69" spans="18:125" x14ac:dyDescent="0.25">
      <c r="R69" s="13"/>
      <c r="AJ69" s="13"/>
      <c r="AK69" s="10" t="s">
        <v>25</v>
      </c>
      <c r="AL69" s="2" t="s">
        <v>749</v>
      </c>
      <c r="AM69" s="351">
        <v>26.059082949490598</v>
      </c>
      <c r="AN69" s="351">
        <v>30.450530358980899</v>
      </c>
      <c r="AO69" s="353">
        <v>36.319341190363801</v>
      </c>
      <c r="BA69" s="13"/>
      <c r="BR69" s="13"/>
      <c r="CJ69" s="13"/>
      <c r="DD69" s="13"/>
      <c r="DU69"/>
    </row>
    <row r="70" spans="18:125" x14ac:dyDescent="0.25">
      <c r="R70" s="13"/>
      <c r="AJ70" s="13"/>
      <c r="AK70" s="10" t="s">
        <v>26</v>
      </c>
      <c r="AL70" s="2" t="s">
        <v>749</v>
      </c>
      <c r="AM70" s="351">
        <v>24.254248498167801</v>
      </c>
      <c r="AN70" s="351">
        <v>28.441503186487399</v>
      </c>
      <c r="AO70" s="353">
        <v>34.203821709333297</v>
      </c>
      <c r="BA70" s="13"/>
      <c r="BR70" s="13"/>
      <c r="CJ70" s="13"/>
      <c r="DD70" s="13"/>
      <c r="DU70"/>
    </row>
    <row r="71" spans="18:125" x14ac:dyDescent="0.25">
      <c r="R71" s="13"/>
      <c r="AJ71" s="13"/>
      <c r="AK71" s="11" t="s">
        <v>27</v>
      </c>
      <c r="AL71" s="4" t="s">
        <v>749</v>
      </c>
      <c r="AM71" s="350">
        <v>24.707923261792999</v>
      </c>
      <c r="AN71" s="350">
        <v>29.274035500673101</v>
      </c>
      <c r="AO71" s="354">
        <v>35.813083018870401</v>
      </c>
      <c r="BA71" s="13"/>
      <c r="BR71" s="13"/>
      <c r="CJ71" s="13"/>
      <c r="DD71" s="13"/>
      <c r="DU71"/>
    </row>
    <row r="72" spans="18:125" x14ac:dyDescent="0.25">
      <c r="R72" s="13"/>
      <c r="AJ72" s="13"/>
      <c r="BA72" s="13"/>
      <c r="BR72" s="13"/>
      <c r="CJ72" s="13"/>
      <c r="DD72" s="13"/>
      <c r="DU72"/>
    </row>
    <row r="73" spans="18:125" x14ac:dyDescent="0.25">
      <c r="R73" s="13"/>
      <c r="AJ73" s="13"/>
      <c r="BA73" s="13"/>
      <c r="BR73" s="13"/>
      <c r="CJ73" s="13"/>
      <c r="DD73" s="13"/>
      <c r="DU73"/>
    </row>
    <row r="74" spans="18:125" x14ac:dyDescent="0.25">
      <c r="R74" s="13"/>
      <c r="AJ74" s="13"/>
      <c r="BA74" s="13"/>
      <c r="BR74" s="13"/>
      <c r="CJ74" s="13"/>
      <c r="DD74" s="13"/>
      <c r="DU74"/>
    </row>
    <row r="75" spans="18:125" x14ac:dyDescent="0.25">
      <c r="R75" s="13"/>
      <c r="AJ75" s="13"/>
      <c r="BA75" s="13"/>
      <c r="BR75" s="13"/>
      <c r="CJ75" s="13"/>
      <c r="DD75" s="13"/>
      <c r="DU75"/>
    </row>
    <row r="76" spans="18:125" x14ac:dyDescent="0.25">
      <c r="R76" s="13"/>
      <c r="AJ76" s="13"/>
      <c r="BA76" s="13"/>
      <c r="BR76" s="13"/>
      <c r="CJ76" s="13"/>
      <c r="DD76" s="13"/>
      <c r="DU76"/>
    </row>
    <row r="77" spans="18:125" x14ac:dyDescent="0.25">
      <c r="R77" s="13"/>
      <c r="AJ77" s="13"/>
      <c r="BA77" s="13"/>
      <c r="BR77" s="13"/>
      <c r="CJ77" s="13"/>
      <c r="DD77" s="13"/>
      <c r="DU77"/>
    </row>
    <row r="78" spans="18:125" x14ac:dyDescent="0.25">
      <c r="R78" s="13"/>
      <c r="AJ78" s="13"/>
      <c r="BA78" s="13"/>
      <c r="BR78" s="13"/>
      <c r="CJ78" s="13"/>
      <c r="DD78" s="13"/>
      <c r="DU78"/>
    </row>
    <row r="79" spans="18:125" ht="15.75" x14ac:dyDescent="0.25">
      <c r="R79" s="13"/>
      <c r="S79" s="8" t="s">
        <v>38</v>
      </c>
      <c r="Y79" s="8" t="s">
        <v>86</v>
      </c>
      <c r="AJ79" s="13"/>
      <c r="AK79" s="8" t="s">
        <v>51</v>
      </c>
      <c r="AQ79" s="8" t="s">
        <v>91</v>
      </c>
      <c r="BA79" s="13"/>
      <c r="BB79" s="8" t="s">
        <v>60</v>
      </c>
      <c r="BH79" s="8" t="s">
        <v>96</v>
      </c>
      <c r="BR79" s="13"/>
      <c r="BS79" s="8" t="s">
        <v>66</v>
      </c>
      <c r="BY79" s="8" t="s">
        <v>101</v>
      </c>
      <c r="CJ79" s="13"/>
      <c r="CK79" s="8" t="s">
        <v>80</v>
      </c>
      <c r="CP79" s="8" t="s">
        <v>106</v>
      </c>
      <c r="DD79" s="13"/>
      <c r="DU79"/>
    </row>
    <row r="80" spans="18:125" x14ac:dyDescent="0.25">
      <c r="R80" s="13"/>
      <c r="S80" s="2" t="s">
        <v>28</v>
      </c>
      <c r="T80" s="2"/>
      <c r="U80" s="2"/>
      <c r="V80" s="2"/>
      <c r="W80" s="2"/>
      <c r="AJ80" s="13"/>
      <c r="AK80" s="2" t="s">
        <v>28</v>
      </c>
      <c r="AL80" s="2"/>
      <c r="AM80" s="2"/>
      <c r="AN80" s="2"/>
      <c r="AO80" s="2"/>
      <c r="BA80" s="13"/>
      <c r="BB80" s="2" t="s">
        <v>28</v>
      </c>
      <c r="BC80" s="2"/>
      <c r="BD80" s="2"/>
      <c r="BE80" s="2"/>
      <c r="BF80" s="2"/>
      <c r="BR80" s="13"/>
      <c r="BS80" s="2" t="s">
        <v>28</v>
      </c>
      <c r="BT80" s="2"/>
      <c r="BU80" s="2"/>
      <c r="BV80" s="2"/>
      <c r="BW80" s="2"/>
      <c r="CJ80" s="13"/>
      <c r="CK80" s="2" t="s">
        <v>28</v>
      </c>
      <c r="CL80" s="2"/>
      <c r="CM80" s="2"/>
      <c r="CN80" s="2"/>
      <c r="DD80" s="13"/>
      <c r="DU80"/>
    </row>
    <row r="81" spans="18:125" x14ac:dyDescent="0.25">
      <c r="R81" s="13"/>
      <c r="S81" s="9" t="s">
        <v>17</v>
      </c>
      <c r="T81" s="12" t="s">
        <v>34</v>
      </c>
      <c r="U81" s="349" t="s">
        <v>19</v>
      </c>
      <c r="V81" s="349" t="s">
        <v>20</v>
      </c>
      <c r="W81" s="352" t="s">
        <v>21</v>
      </c>
      <c r="AJ81" s="13"/>
      <c r="AK81" s="9" t="s">
        <v>17</v>
      </c>
      <c r="AL81" s="12" t="s">
        <v>34</v>
      </c>
      <c r="AM81" s="349" t="s">
        <v>19</v>
      </c>
      <c r="AN81" s="349" t="s">
        <v>20</v>
      </c>
      <c r="AO81" s="352" t="s">
        <v>21</v>
      </c>
      <c r="BA81" s="13"/>
      <c r="BB81" s="9" t="s">
        <v>17</v>
      </c>
      <c r="BC81" s="12" t="s">
        <v>56</v>
      </c>
      <c r="BD81" s="349" t="s">
        <v>19</v>
      </c>
      <c r="BE81" s="349" t="s">
        <v>20</v>
      </c>
      <c r="BF81" s="352" t="s">
        <v>21</v>
      </c>
      <c r="BR81" s="13"/>
      <c r="BS81" s="9" t="s">
        <v>17</v>
      </c>
      <c r="BT81" s="12" t="s">
        <v>34</v>
      </c>
      <c r="BU81" s="349" t="s">
        <v>19</v>
      </c>
      <c r="BV81" s="349" t="s">
        <v>20</v>
      </c>
      <c r="BW81" s="352" t="s">
        <v>21</v>
      </c>
      <c r="CJ81" s="13"/>
      <c r="CK81" s="9" t="s">
        <v>17</v>
      </c>
      <c r="CL81" s="12" t="s">
        <v>512</v>
      </c>
      <c r="CM81" s="349" t="s">
        <v>35</v>
      </c>
      <c r="CN81" s="352" t="s">
        <v>36</v>
      </c>
      <c r="DD81" s="13"/>
      <c r="DU81"/>
    </row>
    <row r="82" spans="18:125" x14ac:dyDescent="0.25">
      <c r="R82" s="13"/>
      <c r="S82" s="9" t="s">
        <v>22</v>
      </c>
      <c r="T82" s="12" t="s">
        <v>35</v>
      </c>
      <c r="U82" s="349">
        <v>21.920986409025701</v>
      </c>
      <c r="V82" s="349">
        <v>26.4150114123367</v>
      </c>
      <c r="W82" s="352">
        <v>32.033818175934002</v>
      </c>
      <c r="AJ82" s="13"/>
      <c r="AK82" s="9" t="s">
        <v>25</v>
      </c>
      <c r="AL82" s="12" t="s">
        <v>31</v>
      </c>
      <c r="AM82" s="349">
        <v>21.462765627532399</v>
      </c>
      <c r="AN82" s="349">
        <v>25.5475723228971</v>
      </c>
      <c r="AO82" s="352">
        <v>30.608524346530999</v>
      </c>
      <c r="BA82" s="13"/>
      <c r="BB82" s="9" t="s">
        <v>22</v>
      </c>
      <c r="BC82" s="12" t="s">
        <v>57</v>
      </c>
      <c r="BD82" s="349">
        <v>21.360857869530001</v>
      </c>
      <c r="BE82" s="349">
        <v>25.6823689162064</v>
      </c>
      <c r="BF82" s="352">
        <v>30.989759421399501</v>
      </c>
      <c r="BR82" s="13"/>
      <c r="BS82" s="9" t="s">
        <v>22</v>
      </c>
      <c r="BT82" s="12" t="s">
        <v>63</v>
      </c>
      <c r="BU82" s="349">
        <v>22.967289468035201</v>
      </c>
      <c r="BV82" s="349">
        <v>27.7350013177333</v>
      </c>
      <c r="BW82" s="352">
        <v>33.6926411865375</v>
      </c>
      <c r="CJ82" s="13"/>
      <c r="CK82" s="9" t="s">
        <v>27</v>
      </c>
      <c r="CL82" s="12" t="s">
        <v>71</v>
      </c>
      <c r="CM82" s="349">
        <v>32.791216396367297</v>
      </c>
      <c r="CN82" s="352">
        <v>39.514939168563103</v>
      </c>
      <c r="DD82" s="13"/>
      <c r="DU82"/>
    </row>
    <row r="83" spans="18:125" x14ac:dyDescent="0.25">
      <c r="R83" s="13"/>
      <c r="S83" s="10" t="s">
        <v>24</v>
      </c>
      <c r="T83" s="2" t="s">
        <v>35</v>
      </c>
      <c r="U83" s="351">
        <v>20.965992507133201</v>
      </c>
      <c r="V83" s="351">
        <v>25.6825304661274</v>
      </c>
      <c r="W83" s="353">
        <v>31.4870627253372</v>
      </c>
      <c r="AJ83" s="13"/>
      <c r="AK83" s="10" t="s">
        <v>26</v>
      </c>
      <c r="AL83" s="2" t="s">
        <v>31</v>
      </c>
      <c r="AM83" s="351">
        <v>20.506070191093801</v>
      </c>
      <c r="AN83" s="351">
        <v>24.636777892801302</v>
      </c>
      <c r="AO83" s="353">
        <v>29.391967239695202</v>
      </c>
      <c r="BA83" s="13"/>
      <c r="BB83" s="10" t="s">
        <v>24</v>
      </c>
      <c r="BC83" s="2" t="s">
        <v>57</v>
      </c>
      <c r="BD83" s="351">
        <v>21.020502828168901</v>
      </c>
      <c r="BE83" s="351">
        <v>25.600564823555299</v>
      </c>
      <c r="BF83" s="353">
        <v>31.120278803668899</v>
      </c>
      <c r="BR83" s="13"/>
      <c r="BS83" s="10" t="s">
        <v>24</v>
      </c>
      <c r="BT83" s="2" t="s">
        <v>63</v>
      </c>
      <c r="BU83" s="351">
        <v>21.953846297359199</v>
      </c>
      <c r="BV83" s="351">
        <v>26.750608237443299</v>
      </c>
      <c r="BW83" s="353">
        <v>32.8831502719</v>
      </c>
      <c r="CJ83" s="13"/>
      <c r="CK83" s="10" t="s">
        <v>27</v>
      </c>
      <c r="CL83" s="2" t="s">
        <v>72</v>
      </c>
      <c r="CM83" s="351">
        <v>28.8211471748075</v>
      </c>
      <c r="CN83" s="353">
        <v>34.052057886752998</v>
      </c>
      <c r="DD83" s="13"/>
      <c r="DU83"/>
    </row>
    <row r="84" spans="18:125" x14ac:dyDescent="0.25">
      <c r="R84" s="13"/>
      <c r="S84" s="10" t="s">
        <v>25</v>
      </c>
      <c r="T84" s="2" t="s">
        <v>35</v>
      </c>
      <c r="U84" s="351">
        <v>21.180956970622599</v>
      </c>
      <c r="V84" s="351">
        <v>25.1636354808719</v>
      </c>
      <c r="W84" s="353">
        <v>29.9761694355436</v>
      </c>
      <c r="AJ84" s="13"/>
      <c r="AK84" s="10" t="s">
        <v>27</v>
      </c>
      <c r="AL84" s="2" t="s">
        <v>31</v>
      </c>
      <c r="AM84" s="351">
        <v>22.411045821020501</v>
      </c>
      <c r="AN84" s="351">
        <v>27.221432683201201</v>
      </c>
      <c r="AO84" s="353">
        <v>33.006634661360501</v>
      </c>
      <c r="BA84" s="13"/>
      <c r="BB84" s="10" t="s">
        <v>25</v>
      </c>
      <c r="BC84" s="2" t="s">
        <v>57</v>
      </c>
      <c r="BD84" s="351">
        <v>21.2752665591237</v>
      </c>
      <c r="BE84" s="351">
        <v>25.211820038719701</v>
      </c>
      <c r="BF84" s="353">
        <v>30.140729555995701</v>
      </c>
      <c r="BR84" s="13"/>
      <c r="BS84" s="10" t="s">
        <v>25</v>
      </c>
      <c r="BT84" s="2" t="s">
        <v>63</v>
      </c>
      <c r="BU84" s="351">
        <v>22.317114772009599</v>
      </c>
      <c r="BV84" s="351">
        <v>26.3193928121186</v>
      </c>
      <c r="BW84" s="353">
        <v>31.398802841491499</v>
      </c>
      <c r="CJ84" s="13"/>
      <c r="CK84" s="10" t="s">
        <v>27</v>
      </c>
      <c r="CL84" s="2" t="s">
        <v>73</v>
      </c>
      <c r="CM84" s="351">
        <v>26.684038549087699</v>
      </c>
      <c r="CN84" s="353">
        <v>31.786244336420001</v>
      </c>
      <c r="DD84" s="13"/>
      <c r="DU84"/>
    </row>
    <row r="85" spans="18:125" x14ac:dyDescent="0.25">
      <c r="R85" s="13"/>
      <c r="S85" s="10" t="s">
        <v>26</v>
      </c>
      <c r="T85" s="2" t="s">
        <v>35</v>
      </c>
      <c r="U85" s="351">
        <v>20.2343871070468</v>
      </c>
      <c r="V85" s="351">
        <v>24.257837546986799</v>
      </c>
      <c r="W85" s="353">
        <v>28.810210671074799</v>
      </c>
      <c r="AJ85" s="13"/>
      <c r="AK85" s="10" t="s">
        <v>25</v>
      </c>
      <c r="AL85" s="2" t="s">
        <v>42</v>
      </c>
      <c r="AM85" s="351">
        <v>18.723393809086399</v>
      </c>
      <c r="AN85" s="351">
        <v>21.9069803664304</v>
      </c>
      <c r="AO85" s="353">
        <v>24.739532438428402</v>
      </c>
      <c r="BA85" s="13"/>
      <c r="BB85" s="10" t="s">
        <v>26</v>
      </c>
      <c r="BC85" s="2" t="s">
        <v>57</v>
      </c>
      <c r="BD85" s="351">
        <v>21.1800583897246</v>
      </c>
      <c r="BE85" s="351">
        <v>24.721483272706799</v>
      </c>
      <c r="BF85" s="353">
        <v>29.375319551597102</v>
      </c>
      <c r="BR85" s="13"/>
      <c r="BS85" s="10" t="s">
        <v>26</v>
      </c>
      <c r="BT85" s="2" t="s">
        <v>63</v>
      </c>
      <c r="BU85" s="351">
        <v>21.537823976061901</v>
      </c>
      <c r="BV85" s="351">
        <v>25.432832802205098</v>
      </c>
      <c r="BW85" s="353">
        <v>30.318177468835401</v>
      </c>
      <c r="CJ85" s="13"/>
      <c r="CK85" s="10" t="s">
        <v>27</v>
      </c>
      <c r="CL85" s="2" t="s">
        <v>74</v>
      </c>
      <c r="CM85" s="351">
        <v>25.362674578022101</v>
      </c>
      <c r="CN85" s="353">
        <v>30.429139149270899</v>
      </c>
      <c r="DD85" s="13"/>
      <c r="DU85"/>
    </row>
    <row r="86" spans="18:125" x14ac:dyDescent="0.25">
      <c r="R86" s="13"/>
      <c r="S86" s="10" t="s">
        <v>27</v>
      </c>
      <c r="T86" s="2" t="s">
        <v>35</v>
      </c>
      <c r="U86" s="351">
        <v>22.0663586676697</v>
      </c>
      <c r="V86" s="351">
        <v>26.713797814207599</v>
      </c>
      <c r="W86" s="353">
        <v>32.266961478019603</v>
      </c>
      <c r="AJ86" s="13"/>
      <c r="AK86" s="10" t="s">
        <v>26</v>
      </c>
      <c r="AL86" s="2" t="s">
        <v>42</v>
      </c>
      <c r="AM86" s="351">
        <v>17.838625972569599</v>
      </c>
      <c r="AN86" s="351">
        <v>20.866845855837699</v>
      </c>
      <c r="AO86" s="353">
        <v>24.036369895091099</v>
      </c>
      <c r="BA86" s="13"/>
      <c r="BB86" s="10" t="s">
        <v>27</v>
      </c>
      <c r="BC86" s="2" t="s">
        <v>57</v>
      </c>
      <c r="BD86" s="351">
        <v>22.6646620605155</v>
      </c>
      <c r="BE86" s="351">
        <v>26.563276768384601</v>
      </c>
      <c r="BF86" s="353">
        <v>31.6928831888291</v>
      </c>
      <c r="BR86" s="13"/>
      <c r="BS86" s="10" t="s">
        <v>27</v>
      </c>
      <c r="BT86" s="2" t="s">
        <v>63</v>
      </c>
      <c r="BU86" s="351">
        <v>23.344374054284501</v>
      </c>
      <c r="BV86" s="351">
        <v>28.052429407159199</v>
      </c>
      <c r="BW86" s="353">
        <v>33.931661826018399</v>
      </c>
      <c r="CJ86" s="13"/>
      <c r="CK86" s="10" t="s">
        <v>27</v>
      </c>
      <c r="CL86" s="2" t="s">
        <v>75</v>
      </c>
      <c r="CM86" s="351">
        <v>24.531109503751299</v>
      </c>
      <c r="CN86" s="353">
        <v>29.691186119187201</v>
      </c>
      <c r="DD86" s="13"/>
      <c r="DU86"/>
    </row>
    <row r="87" spans="18:125" x14ac:dyDescent="0.25">
      <c r="R87" s="13"/>
      <c r="S87" s="10" t="s">
        <v>22</v>
      </c>
      <c r="T87" s="2" t="s">
        <v>36</v>
      </c>
      <c r="U87" s="351">
        <v>27.909270786066699</v>
      </c>
      <c r="V87" s="351">
        <v>32.484789188714899</v>
      </c>
      <c r="W87" s="353">
        <v>40.010357129220999</v>
      </c>
      <c r="AJ87" s="13"/>
      <c r="AK87" s="10" t="s">
        <v>27</v>
      </c>
      <c r="AL87" s="2" t="s">
        <v>42</v>
      </c>
      <c r="AM87" s="351">
        <v>19.173599231735299</v>
      </c>
      <c r="AN87" s="351">
        <v>23.203465424460401</v>
      </c>
      <c r="AO87" s="353">
        <v>27.574279545554901</v>
      </c>
      <c r="BA87" s="13"/>
      <c r="BB87" s="10" t="s">
        <v>22</v>
      </c>
      <c r="BC87" s="2" t="s">
        <v>58</v>
      </c>
      <c r="BD87" s="351">
        <v>22.013106701682698</v>
      </c>
      <c r="BE87" s="351">
        <v>26.554917921632299</v>
      </c>
      <c r="BF87" s="353">
        <v>32.225864451091603</v>
      </c>
      <c r="BR87" s="13"/>
      <c r="BS87" s="10" t="s">
        <v>22</v>
      </c>
      <c r="BT87" s="2" t="s">
        <v>64</v>
      </c>
      <c r="BU87" s="351">
        <v>19.281904558739701</v>
      </c>
      <c r="BV87" s="351">
        <v>24.102704455608698</v>
      </c>
      <c r="BW87" s="353">
        <v>29.5505148021808</v>
      </c>
      <c r="CJ87" s="13"/>
      <c r="CK87" s="10" t="s">
        <v>27</v>
      </c>
      <c r="CL87" s="2" t="s">
        <v>76</v>
      </c>
      <c r="CM87" s="351">
        <v>23.985568224915401</v>
      </c>
      <c r="CN87" s="353">
        <v>29.3709823845488</v>
      </c>
      <c r="DD87" s="13"/>
      <c r="DU87"/>
    </row>
    <row r="88" spans="18:125" x14ac:dyDescent="0.25">
      <c r="R88" s="13"/>
      <c r="S88" s="10" t="s">
        <v>24</v>
      </c>
      <c r="T88" s="2" t="s">
        <v>36</v>
      </c>
      <c r="U88" s="351">
        <v>25.6384866044829</v>
      </c>
      <c r="V88" s="351">
        <v>31.670266850380699</v>
      </c>
      <c r="W88" s="353">
        <v>40.107247024123701</v>
      </c>
      <c r="AJ88" s="13"/>
      <c r="AK88" s="10" t="s">
        <v>25</v>
      </c>
      <c r="AL88" s="2" t="s">
        <v>43</v>
      </c>
      <c r="AM88" s="351">
        <v>20.4847653161344</v>
      </c>
      <c r="AN88" s="351">
        <v>23.651226932329202</v>
      </c>
      <c r="AO88" s="353">
        <v>26.686080300008602</v>
      </c>
      <c r="BA88" s="13"/>
      <c r="BB88" s="10" t="s">
        <v>24</v>
      </c>
      <c r="BC88" s="2" t="s">
        <v>58</v>
      </c>
      <c r="BD88" s="351">
        <v>20.956773503243099</v>
      </c>
      <c r="BE88" s="351">
        <v>25.698443516147499</v>
      </c>
      <c r="BF88" s="353">
        <v>31.563734641347398</v>
      </c>
      <c r="BR88" s="13"/>
      <c r="BS88" s="10" t="s">
        <v>24</v>
      </c>
      <c r="BT88" s="2" t="s">
        <v>64</v>
      </c>
      <c r="BU88" s="351">
        <v>17.312158389241901</v>
      </c>
      <c r="BV88" s="351">
        <v>23.019523104128201</v>
      </c>
      <c r="BW88" s="353">
        <v>28.838127877502501</v>
      </c>
      <c r="CJ88" s="13"/>
      <c r="CK88" s="10" t="s">
        <v>27</v>
      </c>
      <c r="CL88" s="2" t="s">
        <v>77</v>
      </c>
      <c r="CM88" s="351">
        <v>23.431954090021701</v>
      </c>
      <c r="CN88" s="353">
        <v>28.564502462980499</v>
      </c>
      <c r="DD88" s="13"/>
      <c r="DU88"/>
    </row>
    <row r="89" spans="18:125" x14ac:dyDescent="0.25">
      <c r="R89" s="13"/>
      <c r="S89" s="10" t="s">
        <v>25</v>
      </c>
      <c r="T89" s="2" t="s">
        <v>36</v>
      </c>
      <c r="U89" s="351">
        <v>25.403425292178799</v>
      </c>
      <c r="V89" s="351">
        <v>30.393719196575798</v>
      </c>
      <c r="W89" s="353">
        <v>36.894811302390401</v>
      </c>
      <c r="AJ89" s="13"/>
      <c r="AK89" s="10" t="s">
        <v>26</v>
      </c>
      <c r="AL89" s="2" t="s">
        <v>43</v>
      </c>
      <c r="AM89" s="351">
        <v>19.1486461324935</v>
      </c>
      <c r="AN89" s="351">
        <v>22.1006323692894</v>
      </c>
      <c r="AO89" s="353">
        <v>25.1744360060978</v>
      </c>
      <c r="BA89" s="13"/>
      <c r="BB89" s="10" t="s">
        <v>25</v>
      </c>
      <c r="BC89" s="2" t="s">
        <v>58</v>
      </c>
      <c r="BD89" s="351">
        <v>21.162952312037199</v>
      </c>
      <c r="BE89" s="351">
        <v>25.154320987654302</v>
      </c>
      <c r="BF89" s="353">
        <v>29.943605975560999</v>
      </c>
      <c r="BR89" s="13"/>
      <c r="BS89" s="10" t="s">
        <v>25</v>
      </c>
      <c r="BT89" s="2" t="s">
        <v>64</v>
      </c>
      <c r="BU89" s="351">
        <v>15.899890572562001</v>
      </c>
      <c r="BV89" s="351">
        <v>20.9272716669456</v>
      </c>
      <c r="BW89" s="353">
        <v>25.273778711832001</v>
      </c>
      <c r="CJ89" s="13"/>
      <c r="CK89" s="11" t="s">
        <v>27</v>
      </c>
      <c r="CL89" s="4" t="s">
        <v>78</v>
      </c>
      <c r="CM89" s="350">
        <v>23.1062431019513</v>
      </c>
      <c r="CN89" s="354">
        <v>28.321821309491</v>
      </c>
      <c r="DD89" s="13"/>
      <c r="DU89"/>
    </row>
    <row r="90" spans="18:125" x14ac:dyDescent="0.25">
      <c r="R90" s="13"/>
      <c r="S90" s="10" t="s">
        <v>26</v>
      </c>
      <c r="T90" s="2" t="s">
        <v>36</v>
      </c>
      <c r="U90" s="351">
        <v>24.774327836576699</v>
      </c>
      <c r="V90" s="351">
        <v>29.0296591728594</v>
      </c>
      <c r="W90" s="353">
        <v>36.3790121592289</v>
      </c>
      <c r="AJ90" s="13"/>
      <c r="AK90" s="10" t="s">
        <v>27</v>
      </c>
      <c r="AL90" s="2" t="s">
        <v>43</v>
      </c>
      <c r="AM90" s="351">
        <v>18.884762163233699</v>
      </c>
      <c r="AN90" s="351">
        <v>22.153565967223301</v>
      </c>
      <c r="AO90" s="353">
        <v>26.0407189414043</v>
      </c>
      <c r="BA90" s="13"/>
      <c r="BB90" s="10" t="s">
        <v>26</v>
      </c>
      <c r="BC90" s="2" t="s">
        <v>58</v>
      </c>
      <c r="BD90" s="351">
        <v>20.066061194447901</v>
      </c>
      <c r="BE90" s="351">
        <v>24.160951435978902</v>
      </c>
      <c r="BF90" s="353">
        <v>28.696865156742099</v>
      </c>
      <c r="BR90" s="13"/>
      <c r="BS90" s="10" t="s">
        <v>26</v>
      </c>
      <c r="BT90" s="2" t="s">
        <v>64</v>
      </c>
      <c r="BU90" s="351">
        <v>14.6868888293052</v>
      </c>
      <c r="BV90" s="351">
        <v>20.060076774893702</v>
      </c>
      <c r="BW90" s="353">
        <v>24.420434397966801</v>
      </c>
      <c r="CJ90" s="13"/>
      <c r="DD90" s="13"/>
      <c r="DU90"/>
    </row>
    <row r="91" spans="18:125" x14ac:dyDescent="0.25">
      <c r="R91" s="13"/>
      <c r="S91" s="11" t="s">
        <v>27</v>
      </c>
      <c r="T91" s="4" t="s">
        <v>36</v>
      </c>
      <c r="U91" s="350">
        <v>28.566055787172001</v>
      </c>
      <c r="V91" s="350">
        <v>33.392246770573998</v>
      </c>
      <c r="W91" s="354">
        <v>42.103694394524098</v>
      </c>
      <c r="AJ91" s="13"/>
      <c r="AK91" s="10" t="s">
        <v>25</v>
      </c>
      <c r="AL91" s="2" t="s">
        <v>44</v>
      </c>
      <c r="AM91" s="351">
        <v>17.795082248229399</v>
      </c>
      <c r="AN91" s="351">
        <v>20.537541691036498</v>
      </c>
      <c r="AO91" s="353">
        <v>22.913852962359201</v>
      </c>
      <c r="BA91" s="13"/>
      <c r="BB91" s="11" t="s">
        <v>27</v>
      </c>
      <c r="BC91" s="4" t="s">
        <v>58</v>
      </c>
      <c r="BD91" s="350">
        <v>21.921561374795701</v>
      </c>
      <c r="BE91" s="350">
        <v>26.756256538182999</v>
      </c>
      <c r="BF91" s="354">
        <v>32.387551952192602</v>
      </c>
      <c r="BR91" s="13"/>
      <c r="BS91" s="11" t="s">
        <v>27</v>
      </c>
      <c r="BT91" s="4" t="s">
        <v>64</v>
      </c>
      <c r="BU91" s="350">
        <v>18.893501658396701</v>
      </c>
      <c r="BV91" s="350">
        <v>23.614801974679999</v>
      </c>
      <c r="BW91" s="354">
        <v>28.684187223994801</v>
      </c>
      <c r="CJ91" s="13"/>
      <c r="DD91" s="13"/>
      <c r="DU91"/>
    </row>
    <row r="92" spans="18:125" x14ac:dyDescent="0.25">
      <c r="R92" s="13"/>
      <c r="AJ92" s="13"/>
      <c r="AK92" s="10" t="s">
        <v>26</v>
      </c>
      <c r="AL92" s="2" t="s">
        <v>44</v>
      </c>
      <c r="AM92" s="351">
        <v>16.403445931383398</v>
      </c>
      <c r="AN92" s="351">
        <v>19.1722373505985</v>
      </c>
      <c r="AO92" s="353">
        <v>21.496536953756198</v>
      </c>
      <c r="BA92" s="13"/>
      <c r="BR92" s="13"/>
      <c r="CJ92" s="13"/>
      <c r="DD92" s="13"/>
      <c r="DU92"/>
    </row>
    <row r="93" spans="18:125" x14ac:dyDescent="0.25">
      <c r="R93" s="13"/>
      <c r="AJ93" s="13"/>
      <c r="AK93" s="10" t="s">
        <v>27</v>
      </c>
      <c r="AL93" s="2" t="s">
        <v>44</v>
      </c>
      <c r="AM93" s="351">
        <v>16.023105926517399</v>
      </c>
      <c r="AN93" s="351">
        <v>18.779486084693701</v>
      </c>
      <c r="AO93" s="353">
        <v>22.102053732026299</v>
      </c>
      <c r="BA93" s="13"/>
      <c r="BR93" s="13"/>
      <c r="CJ93" s="13"/>
      <c r="DD93" s="13"/>
      <c r="DU93"/>
    </row>
    <row r="94" spans="18:125" x14ac:dyDescent="0.25">
      <c r="R94" s="13"/>
      <c r="AJ94" s="13"/>
      <c r="AK94" s="10" t="s">
        <v>25</v>
      </c>
      <c r="AL94" s="2" t="s">
        <v>45</v>
      </c>
      <c r="AM94" s="351">
        <v>19.206658574943798</v>
      </c>
      <c r="AN94" s="351">
        <v>22.307209085411401</v>
      </c>
      <c r="AO94" s="353">
        <v>25.7787720938604</v>
      </c>
      <c r="BA94" s="13"/>
      <c r="BR94" s="13"/>
      <c r="CJ94" s="13"/>
      <c r="DD94" s="13"/>
      <c r="DU94"/>
    </row>
    <row r="95" spans="18:125" x14ac:dyDescent="0.25">
      <c r="R95" s="13"/>
      <c r="AJ95" s="13"/>
      <c r="AK95" s="10" t="s">
        <v>26</v>
      </c>
      <c r="AL95" s="2" t="s">
        <v>45</v>
      </c>
      <c r="AM95" s="351">
        <v>18.571394254647601</v>
      </c>
      <c r="AN95" s="351">
        <v>21.621288663810201</v>
      </c>
      <c r="AO95" s="353">
        <v>24.798668924599699</v>
      </c>
      <c r="BA95" s="13"/>
      <c r="BR95" s="13"/>
      <c r="CJ95" s="13"/>
      <c r="DD95" s="13"/>
      <c r="DU95"/>
    </row>
    <row r="96" spans="18:125" x14ac:dyDescent="0.25">
      <c r="R96" s="13"/>
      <c r="AJ96" s="13"/>
      <c r="AK96" s="10" t="s">
        <v>27</v>
      </c>
      <c r="AL96" s="2" t="s">
        <v>45</v>
      </c>
      <c r="AM96" s="351">
        <v>19.5386819771789</v>
      </c>
      <c r="AN96" s="351">
        <v>22.562545575066999</v>
      </c>
      <c r="AO96" s="353">
        <v>26.594477870407299</v>
      </c>
      <c r="BA96" s="13"/>
      <c r="BR96" s="13"/>
      <c r="CJ96" s="13"/>
      <c r="DD96" s="13"/>
      <c r="DU96"/>
    </row>
    <row r="97" spans="18:125" x14ac:dyDescent="0.25">
      <c r="R97" s="13"/>
      <c r="AJ97" s="13"/>
      <c r="AK97" s="10" t="s">
        <v>25</v>
      </c>
      <c r="AL97" s="2" t="s">
        <v>46</v>
      </c>
      <c r="AM97" s="351">
        <v>15.9552883747994</v>
      </c>
      <c r="AN97" s="351">
        <v>18.7124273734611</v>
      </c>
      <c r="AO97" s="353">
        <v>21.628094309414799</v>
      </c>
      <c r="BA97" s="13"/>
      <c r="BR97" s="13"/>
      <c r="CJ97" s="13"/>
      <c r="DD97" s="13"/>
      <c r="DU97"/>
    </row>
    <row r="98" spans="18:125" x14ac:dyDescent="0.25">
      <c r="R98" s="13"/>
      <c r="AJ98" s="13"/>
      <c r="AK98" s="10" t="s">
        <v>26</v>
      </c>
      <c r="AL98" s="2" t="s">
        <v>46</v>
      </c>
      <c r="AM98" s="351">
        <v>15.7369818400651</v>
      </c>
      <c r="AN98" s="351">
        <v>18.1597331047181</v>
      </c>
      <c r="AO98" s="353">
        <v>20.841473080554302</v>
      </c>
      <c r="BA98" s="13"/>
      <c r="BR98" s="13"/>
      <c r="CJ98" s="13"/>
      <c r="DD98" s="13"/>
      <c r="DU98"/>
    </row>
    <row r="99" spans="18:125" x14ac:dyDescent="0.25">
      <c r="R99" s="13"/>
      <c r="AJ99" s="13"/>
      <c r="AK99" s="10" t="s">
        <v>27</v>
      </c>
      <c r="AL99" s="2" t="s">
        <v>46</v>
      </c>
      <c r="AM99" s="351">
        <v>16.397838027928302</v>
      </c>
      <c r="AN99" s="351">
        <v>18.897833003211801</v>
      </c>
      <c r="AO99" s="353">
        <v>22.039714740553901</v>
      </c>
      <c r="BA99" s="13"/>
      <c r="BR99" s="13"/>
      <c r="CJ99" s="13"/>
      <c r="DD99" s="13"/>
      <c r="DU99"/>
    </row>
    <row r="100" spans="18:125" x14ac:dyDescent="0.25">
      <c r="R100" s="13"/>
      <c r="AJ100" s="13"/>
      <c r="AK100" s="10" t="s">
        <v>25</v>
      </c>
      <c r="AL100" s="2" t="s">
        <v>47</v>
      </c>
      <c r="AM100" s="351">
        <v>24.011374103707102</v>
      </c>
      <c r="AN100" s="351">
        <v>27.328196838548099</v>
      </c>
      <c r="AO100" s="353">
        <v>31.083899608567499</v>
      </c>
      <c r="BA100" s="13"/>
      <c r="BR100" s="13"/>
      <c r="CJ100" s="13"/>
      <c r="DD100" s="13"/>
      <c r="DU100"/>
    </row>
    <row r="101" spans="18:125" x14ac:dyDescent="0.25">
      <c r="R101" s="13"/>
      <c r="AJ101" s="13"/>
      <c r="AK101" s="10" t="s">
        <v>26</v>
      </c>
      <c r="AL101" s="2" t="s">
        <v>47</v>
      </c>
      <c r="AM101" s="351">
        <v>22.587184508006601</v>
      </c>
      <c r="AN101" s="351">
        <v>25.747195477431401</v>
      </c>
      <c r="AO101" s="353">
        <v>29.428472414748999</v>
      </c>
      <c r="BA101" s="13"/>
      <c r="BR101" s="13"/>
      <c r="CJ101" s="13"/>
      <c r="DD101" s="13"/>
      <c r="DU101"/>
    </row>
    <row r="102" spans="18:125" x14ac:dyDescent="0.25">
      <c r="R102" s="13"/>
      <c r="AJ102" s="13"/>
      <c r="AK102" s="10" t="s">
        <v>27</v>
      </c>
      <c r="AL102" s="2" t="s">
        <v>47</v>
      </c>
      <c r="AM102" s="351">
        <v>24.165100874285699</v>
      </c>
      <c r="AN102" s="351">
        <v>27.910335229224401</v>
      </c>
      <c r="AO102" s="353">
        <v>32.359724479113503</v>
      </c>
      <c r="BA102" s="13"/>
      <c r="BR102" s="13"/>
      <c r="CJ102" s="13"/>
      <c r="DD102" s="13"/>
      <c r="DU102"/>
    </row>
    <row r="103" spans="18:125" x14ac:dyDescent="0.25">
      <c r="R103" s="13"/>
      <c r="AJ103" s="13"/>
      <c r="AK103" s="10" t="s">
        <v>25</v>
      </c>
      <c r="AL103" s="2" t="s">
        <v>48</v>
      </c>
      <c r="AM103" s="351">
        <v>20.177583046371499</v>
      </c>
      <c r="AN103" s="351">
        <v>22.579889195804601</v>
      </c>
      <c r="AO103" s="353">
        <v>24.976986641238899</v>
      </c>
      <c r="BA103" s="13"/>
      <c r="BR103" s="13"/>
      <c r="CJ103" s="13"/>
      <c r="DD103" s="13"/>
      <c r="DU103"/>
    </row>
    <row r="104" spans="18:125" x14ac:dyDescent="0.25">
      <c r="R104" s="13"/>
      <c r="AJ104" s="13"/>
      <c r="AK104" s="10" t="s">
        <v>26</v>
      </c>
      <c r="AL104" s="2" t="s">
        <v>48</v>
      </c>
      <c r="AM104" s="351">
        <v>19.026038781962502</v>
      </c>
      <c r="AN104" s="351">
        <v>21.337781735430902</v>
      </c>
      <c r="AO104" s="353">
        <v>24.079363500146201</v>
      </c>
      <c r="BA104" s="13"/>
      <c r="BR104" s="13"/>
      <c r="CJ104" s="13"/>
      <c r="DD104" s="13"/>
      <c r="DU104"/>
    </row>
    <row r="105" spans="18:125" x14ac:dyDescent="0.25">
      <c r="R105" s="13"/>
      <c r="AJ105" s="13"/>
      <c r="AK105" s="10" t="s">
        <v>27</v>
      </c>
      <c r="AL105" s="2" t="s">
        <v>48</v>
      </c>
      <c r="AM105" s="351">
        <v>20.072956707344002</v>
      </c>
      <c r="AN105" s="351">
        <v>23.496983381910798</v>
      </c>
      <c r="AO105" s="353">
        <v>27.007224843099099</v>
      </c>
      <c r="BA105" s="13"/>
      <c r="BR105" s="13"/>
      <c r="CJ105" s="13"/>
      <c r="DD105" s="13"/>
      <c r="DU105"/>
    </row>
    <row r="106" spans="18:125" x14ac:dyDescent="0.25">
      <c r="R106" s="13"/>
      <c r="AJ106" s="13"/>
      <c r="AK106" s="10" t="s">
        <v>25</v>
      </c>
      <c r="AL106" s="2" t="s">
        <v>749</v>
      </c>
      <c r="AM106" s="351">
        <v>23.5058867110553</v>
      </c>
      <c r="AN106" s="351">
        <v>27.638803824992799</v>
      </c>
      <c r="AO106" s="353">
        <v>32.798611463790799</v>
      </c>
      <c r="BA106" s="13"/>
      <c r="BR106" s="13"/>
      <c r="CJ106" s="13"/>
      <c r="DD106" s="13"/>
      <c r="DU106"/>
    </row>
    <row r="107" spans="18:125" x14ac:dyDescent="0.25">
      <c r="R107" s="13"/>
      <c r="AJ107" s="13"/>
      <c r="AK107" s="10" t="s">
        <v>26</v>
      </c>
      <c r="AL107" s="2" t="s">
        <v>749</v>
      </c>
      <c r="AM107" s="351">
        <v>22.550862646202098</v>
      </c>
      <c r="AN107" s="351">
        <v>26.518692745729101</v>
      </c>
      <c r="AO107" s="353">
        <v>31.5347527376261</v>
      </c>
      <c r="BA107" s="13"/>
      <c r="BR107" s="13"/>
      <c r="CJ107" s="13"/>
      <c r="DD107" s="13"/>
      <c r="DU107"/>
    </row>
    <row r="108" spans="18:125" x14ac:dyDescent="0.25">
      <c r="R108" s="13"/>
      <c r="AJ108" s="13"/>
      <c r="AK108" s="11" t="s">
        <v>27</v>
      </c>
      <c r="AL108" s="4" t="s">
        <v>749</v>
      </c>
      <c r="AM108" s="350">
        <v>24.412432608323002</v>
      </c>
      <c r="AN108" s="350">
        <v>29.121973717153601</v>
      </c>
      <c r="AO108" s="354">
        <v>35.195358460636697</v>
      </c>
      <c r="BA108" s="13"/>
      <c r="BR108" s="13"/>
      <c r="CJ108" s="13"/>
      <c r="DD108" s="13"/>
      <c r="DU108"/>
    </row>
    <row r="109" spans="18:125" x14ac:dyDescent="0.25">
      <c r="R109" s="13"/>
      <c r="AJ109" s="13"/>
      <c r="BA109" s="13"/>
      <c r="BR109" s="13"/>
      <c r="CJ109" s="13"/>
      <c r="DD109" s="13"/>
      <c r="DU109"/>
    </row>
    <row r="110" spans="18:125" x14ac:dyDescent="0.25">
      <c r="R110" s="13"/>
      <c r="AJ110" s="13"/>
      <c r="BA110" s="13"/>
      <c r="BR110" s="13"/>
      <c r="CJ110" s="13"/>
      <c r="DD110" s="13"/>
      <c r="DU110"/>
    </row>
    <row r="111" spans="18:125" x14ac:dyDescent="0.25">
      <c r="R111" s="13"/>
      <c r="AJ111" s="13"/>
      <c r="BA111" s="13"/>
      <c r="BR111" s="13"/>
      <c r="CJ111" s="13"/>
      <c r="DD111" s="13"/>
      <c r="DU111"/>
    </row>
    <row r="112" spans="18:125" x14ac:dyDescent="0.25">
      <c r="R112" s="13"/>
      <c r="AJ112" s="13"/>
      <c r="BA112" s="13"/>
      <c r="BR112" s="13"/>
      <c r="CJ112" s="13"/>
      <c r="DD112" s="13"/>
      <c r="DU112"/>
    </row>
    <row r="113" spans="18:125" x14ac:dyDescent="0.25">
      <c r="R113" s="979"/>
      <c r="AJ113" s="979"/>
      <c r="BA113" s="979"/>
      <c r="BR113" s="979"/>
      <c r="CJ113" s="979"/>
      <c r="DD113" s="979"/>
      <c r="DU113"/>
    </row>
    <row r="114" spans="18:125" x14ac:dyDescent="0.25">
      <c r="R114" s="13"/>
      <c r="AJ114" s="13"/>
      <c r="BA114" s="13"/>
      <c r="BR114" s="13"/>
      <c r="CJ114" s="13"/>
      <c r="DD114" s="13"/>
      <c r="DU114"/>
    </row>
    <row r="115" spans="18:125" x14ac:dyDescent="0.25">
      <c r="R115" s="13"/>
      <c r="AJ115" s="13"/>
      <c r="BA115" s="13"/>
      <c r="BR115" s="13"/>
      <c r="CJ115" s="13"/>
      <c r="DD115" s="13"/>
      <c r="DU115"/>
    </row>
    <row r="116" spans="18:125" ht="15.75" x14ac:dyDescent="0.25">
      <c r="R116" s="13"/>
      <c r="S116" s="8" t="s">
        <v>39</v>
      </c>
      <c r="Y116" s="8" t="s">
        <v>87</v>
      </c>
      <c r="AJ116" s="13"/>
      <c r="AK116" s="8" t="s">
        <v>52</v>
      </c>
      <c r="AQ116" s="8" t="s">
        <v>92</v>
      </c>
      <c r="BA116" s="13"/>
      <c r="BB116" s="8" t="s">
        <v>61</v>
      </c>
      <c r="BH116" s="8" t="s">
        <v>97</v>
      </c>
      <c r="BR116" s="13"/>
      <c r="BS116" s="8" t="s">
        <v>67</v>
      </c>
      <c r="BY116" s="8" t="s">
        <v>102</v>
      </c>
      <c r="CJ116" s="13"/>
      <c r="CK116" s="8" t="s">
        <v>81</v>
      </c>
      <c r="CP116" s="8" t="s">
        <v>107</v>
      </c>
      <c r="DD116" s="13"/>
      <c r="DU116"/>
    </row>
    <row r="117" spans="18:125" x14ac:dyDescent="0.25">
      <c r="R117" s="13"/>
      <c r="S117" s="2" t="s">
        <v>29</v>
      </c>
      <c r="T117" s="2"/>
      <c r="U117" s="2"/>
      <c r="V117" s="2"/>
      <c r="W117" s="2"/>
      <c r="AJ117" s="13"/>
      <c r="AK117" s="2" t="s">
        <v>29</v>
      </c>
      <c r="AL117" s="2"/>
      <c r="AM117" s="2"/>
      <c r="AN117" s="2"/>
      <c r="AO117" s="2"/>
      <c r="BA117" s="13"/>
      <c r="BB117" s="2" t="s">
        <v>29</v>
      </c>
      <c r="BC117" s="2"/>
      <c r="BD117" s="2"/>
      <c r="BE117" s="2"/>
      <c r="BF117" s="2"/>
      <c r="BR117" s="13"/>
      <c r="BS117" s="2" t="s">
        <v>29</v>
      </c>
      <c r="BT117" s="2"/>
      <c r="BU117" s="2"/>
      <c r="BV117" s="2"/>
      <c r="BW117" s="2"/>
      <c r="CJ117" s="13"/>
      <c r="CK117" s="2" t="s">
        <v>29</v>
      </c>
      <c r="CL117" s="2"/>
      <c r="CM117" s="2"/>
      <c r="CN117" s="2"/>
      <c r="DD117" s="13"/>
      <c r="DU117"/>
    </row>
    <row r="118" spans="18:125" x14ac:dyDescent="0.25">
      <c r="R118" s="13"/>
      <c r="S118" s="9" t="s">
        <v>17</v>
      </c>
      <c r="T118" s="12" t="s">
        <v>34</v>
      </c>
      <c r="U118" s="349" t="s">
        <v>19</v>
      </c>
      <c r="V118" s="349" t="s">
        <v>20</v>
      </c>
      <c r="W118" s="352" t="s">
        <v>21</v>
      </c>
      <c r="AJ118" s="13"/>
      <c r="AK118" s="9" t="s">
        <v>17</v>
      </c>
      <c r="AL118" s="12" t="s">
        <v>34</v>
      </c>
      <c r="AM118" s="349" t="s">
        <v>19</v>
      </c>
      <c r="AN118" s="349" t="s">
        <v>20</v>
      </c>
      <c r="AO118" s="352" t="s">
        <v>21</v>
      </c>
      <c r="BA118" s="13"/>
      <c r="BB118" s="9" t="s">
        <v>17</v>
      </c>
      <c r="BC118" s="12" t="s">
        <v>56</v>
      </c>
      <c r="BD118" s="349" t="s">
        <v>19</v>
      </c>
      <c r="BE118" s="349" t="s">
        <v>20</v>
      </c>
      <c r="BF118" s="352" t="s">
        <v>21</v>
      </c>
      <c r="BR118" s="13"/>
      <c r="BS118" s="9" t="s">
        <v>17</v>
      </c>
      <c r="BT118" s="12" t="s">
        <v>34</v>
      </c>
      <c r="BU118" s="349" t="s">
        <v>19</v>
      </c>
      <c r="BV118" s="349" t="s">
        <v>20</v>
      </c>
      <c r="BW118" s="352" t="s">
        <v>21</v>
      </c>
      <c r="CJ118" s="13"/>
      <c r="CK118" s="9" t="s">
        <v>17</v>
      </c>
      <c r="CL118" s="12" t="s">
        <v>512</v>
      </c>
      <c r="CM118" s="349" t="s">
        <v>35</v>
      </c>
      <c r="CN118" s="352" t="s">
        <v>36</v>
      </c>
      <c r="DD118" s="13"/>
      <c r="DU118"/>
    </row>
    <row r="119" spans="18:125" x14ac:dyDescent="0.25">
      <c r="R119" s="13"/>
      <c r="S119" s="9" t="s">
        <v>22</v>
      </c>
      <c r="T119" s="12" t="s">
        <v>35</v>
      </c>
      <c r="U119" s="349">
        <v>27.4963185814937</v>
      </c>
      <c r="V119" s="349">
        <v>34.0822697025908</v>
      </c>
      <c r="W119" s="352">
        <v>41.095171208910998</v>
      </c>
      <c r="AJ119" s="13"/>
      <c r="AK119" s="9" t="s">
        <v>25</v>
      </c>
      <c r="AL119" s="12" t="s">
        <v>31</v>
      </c>
      <c r="AM119" s="349">
        <v>26.794943202050099</v>
      </c>
      <c r="AN119" s="349">
        <v>33.153230521129103</v>
      </c>
      <c r="AO119" s="352">
        <v>39.348585413087903</v>
      </c>
      <c r="BA119" s="13"/>
      <c r="BB119" s="9" t="s">
        <v>22</v>
      </c>
      <c r="BC119" s="12" t="s">
        <v>57</v>
      </c>
      <c r="BD119" s="349">
        <v>26.3312498996074</v>
      </c>
      <c r="BE119" s="349">
        <v>32.486977828694798</v>
      </c>
      <c r="BF119" s="352">
        <v>38.8737539989894</v>
      </c>
      <c r="BR119" s="13"/>
      <c r="BS119" s="9" t="s">
        <v>22</v>
      </c>
      <c r="BT119" s="12" t="s">
        <v>63</v>
      </c>
      <c r="BU119" s="349">
        <v>31.5151979737449</v>
      </c>
      <c r="BV119" s="349">
        <v>37.269257062901097</v>
      </c>
      <c r="BW119" s="352">
        <v>43.865558377579703</v>
      </c>
      <c r="CJ119" s="13"/>
      <c r="CK119" s="9" t="s">
        <v>27</v>
      </c>
      <c r="CL119" s="12" t="s">
        <v>71</v>
      </c>
      <c r="CM119" s="349">
        <v>40.568885809603501</v>
      </c>
      <c r="CN119" s="352">
        <v>44.432444193480002</v>
      </c>
      <c r="DD119" s="13"/>
      <c r="DU119"/>
    </row>
    <row r="120" spans="18:125" x14ac:dyDescent="0.25">
      <c r="R120" s="13"/>
      <c r="S120" s="10" t="s">
        <v>24</v>
      </c>
      <c r="T120" s="2" t="s">
        <v>35</v>
      </c>
      <c r="U120" s="351">
        <v>27.182792488629602</v>
      </c>
      <c r="V120" s="351">
        <v>33.570815638737301</v>
      </c>
      <c r="W120" s="353">
        <v>40.423012342153498</v>
      </c>
      <c r="AJ120" s="13"/>
      <c r="AK120" s="10" t="s">
        <v>26</v>
      </c>
      <c r="AL120" s="2" t="s">
        <v>31</v>
      </c>
      <c r="AM120" s="351">
        <v>25.311348972493398</v>
      </c>
      <c r="AN120" s="351">
        <v>31.886809637479399</v>
      </c>
      <c r="AO120" s="353">
        <v>37.842570811647697</v>
      </c>
      <c r="BA120" s="13"/>
      <c r="BB120" s="10" t="s">
        <v>24</v>
      </c>
      <c r="BC120" s="2" t="s">
        <v>57</v>
      </c>
      <c r="BD120" s="351">
        <v>26.969309005411599</v>
      </c>
      <c r="BE120" s="351">
        <v>32.977619527249097</v>
      </c>
      <c r="BF120" s="353">
        <v>38.984120914197703</v>
      </c>
      <c r="BR120" s="13"/>
      <c r="BS120" s="10" t="s">
        <v>24</v>
      </c>
      <c r="BT120" s="2" t="s">
        <v>63</v>
      </c>
      <c r="BU120" s="351">
        <v>30.849636642774101</v>
      </c>
      <c r="BV120" s="351">
        <v>36.610797662329198</v>
      </c>
      <c r="BW120" s="353">
        <v>43.062360396432801</v>
      </c>
      <c r="CJ120" s="13"/>
      <c r="CK120" s="10" t="s">
        <v>27</v>
      </c>
      <c r="CL120" s="2" t="s">
        <v>72</v>
      </c>
      <c r="CM120" s="351">
        <v>36.231413747180703</v>
      </c>
      <c r="CN120" s="353">
        <v>39.582935445972403</v>
      </c>
      <c r="DD120" s="13"/>
      <c r="DU120"/>
    </row>
    <row r="121" spans="18:125" x14ac:dyDescent="0.25">
      <c r="R121" s="13"/>
      <c r="S121" s="10" t="s">
        <v>25</v>
      </c>
      <c r="T121" s="2" t="s">
        <v>35</v>
      </c>
      <c r="U121" s="351">
        <v>26.506779687273799</v>
      </c>
      <c r="V121" s="351">
        <v>32.814614174046902</v>
      </c>
      <c r="W121" s="353">
        <v>38.918177713448898</v>
      </c>
      <c r="AJ121" s="13"/>
      <c r="AK121" s="10" t="s">
        <v>27</v>
      </c>
      <c r="AL121" s="2" t="s">
        <v>31</v>
      </c>
      <c r="AM121" s="351">
        <v>28.1489305375028</v>
      </c>
      <c r="AN121" s="351">
        <v>33.997987903562503</v>
      </c>
      <c r="AO121" s="353">
        <v>40.359995695446699</v>
      </c>
      <c r="BA121" s="13"/>
      <c r="BB121" s="10" t="s">
        <v>25</v>
      </c>
      <c r="BC121" s="2" t="s">
        <v>57</v>
      </c>
      <c r="BD121" s="351">
        <v>26.6322347573375</v>
      </c>
      <c r="BE121" s="351">
        <v>33.788237438424602</v>
      </c>
      <c r="BF121" s="353">
        <v>39.640615135971302</v>
      </c>
      <c r="BR121" s="13"/>
      <c r="BS121" s="10" t="s">
        <v>25</v>
      </c>
      <c r="BT121" s="2" t="s">
        <v>63</v>
      </c>
      <c r="BU121" s="351">
        <v>29.822680384766699</v>
      </c>
      <c r="BV121" s="351">
        <v>35.569137971140002</v>
      </c>
      <c r="BW121" s="353">
        <v>41.328670841073503</v>
      </c>
      <c r="CJ121" s="13"/>
      <c r="CK121" s="10" t="s">
        <v>27</v>
      </c>
      <c r="CL121" s="2" t="s">
        <v>73</v>
      </c>
      <c r="CM121" s="351">
        <v>34.557120624891503</v>
      </c>
      <c r="CN121" s="353">
        <v>37.439522709968003</v>
      </c>
      <c r="DD121" s="13"/>
      <c r="DU121"/>
    </row>
    <row r="122" spans="18:125" x14ac:dyDescent="0.25">
      <c r="R122" s="13"/>
      <c r="S122" s="10" t="s">
        <v>26</v>
      </c>
      <c r="T122" s="2" t="s">
        <v>35</v>
      </c>
      <c r="U122" s="351">
        <v>25.142676014426002</v>
      </c>
      <c r="V122" s="351">
        <v>31.600883034272901</v>
      </c>
      <c r="W122" s="353">
        <v>37.532496366106798</v>
      </c>
      <c r="AJ122" s="13"/>
      <c r="AK122" s="10" t="s">
        <v>25</v>
      </c>
      <c r="AL122" s="2" t="s">
        <v>42</v>
      </c>
      <c r="AM122" s="351">
        <v>22.340556877448002</v>
      </c>
      <c r="AN122" s="351">
        <v>28.286328058282699</v>
      </c>
      <c r="AO122" s="353">
        <v>32.263475013161703</v>
      </c>
      <c r="BA122" s="13"/>
      <c r="BB122" s="10" t="s">
        <v>26</v>
      </c>
      <c r="BC122" s="2" t="s">
        <v>57</v>
      </c>
      <c r="BD122" s="351">
        <v>24.997086574238701</v>
      </c>
      <c r="BE122" s="351">
        <v>33.0570330013797</v>
      </c>
      <c r="BF122" s="353">
        <v>39.092092560319699</v>
      </c>
      <c r="BR122" s="13"/>
      <c r="BS122" s="10" t="s">
        <v>26</v>
      </c>
      <c r="BT122" s="2" t="s">
        <v>63</v>
      </c>
      <c r="BU122" s="351">
        <v>29.8764707004703</v>
      </c>
      <c r="BV122" s="351">
        <v>35.0535957627499</v>
      </c>
      <c r="BW122" s="353">
        <v>40.5213496169021</v>
      </c>
      <c r="CJ122" s="13"/>
      <c r="CK122" s="10" t="s">
        <v>27</v>
      </c>
      <c r="CL122" s="2" t="s">
        <v>74</v>
      </c>
      <c r="CM122" s="351">
        <v>33.631553787238097</v>
      </c>
      <c r="CN122" s="353">
        <v>36.679284395249297</v>
      </c>
      <c r="DD122" s="13"/>
      <c r="DU122"/>
    </row>
    <row r="123" spans="18:125" x14ac:dyDescent="0.25">
      <c r="R123" s="13"/>
      <c r="S123" s="10" t="s">
        <v>27</v>
      </c>
      <c r="T123" s="2" t="s">
        <v>35</v>
      </c>
      <c r="U123" s="351">
        <v>27.876488488485201</v>
      </c>
      <c r="V123" s="351">
        <v>33.679296896918601</v>
      </c>
      <c r="W123" s="353">
        <v>39.954433280513697</v>
      </c>
      <c r="AJ123" s="13"/>
      <c r="AK123" s="10" t="s">
        <v>26</v>
      </c>
      <c r="AL123" s="2" t="s">
        <v>42</v>
      </c>
      <c r="AM123" s="351">
        <v>20.9043571889564</v>
      </c>
      <c r="AN123" s="351">
        <v>25.750579673519901</v>
      </c>
      <c r="AO123" s="353">
        <v>30.841948902449101</v>
      </c>
      <c r="BA123" s="13"/>
      <c r="BB123" s="10" t="s">
        <v>27</v>
      </c>
      <c r="BC123" s="2" t="s">
        <v>57</v>
      </c>
      <c r="BD123" s="351">
        <v>25.832616593805898</v>
      </c>
      <c r="BE123" s="351">
        <v>33.0605498656005</v>
      </c>
      <c r="BF123" s="353">
        <v>39.406014691093503</v>
      </c>
      <c r="BR123" s="13"/>
      <c r="BS123" s="10" t="s">
        <v>27</v>
      </c>
      <c r="BT123" s="2" t="s">
        <v>63</v>
      </c>
      <c r="BU123" s="351">
        <v>31.247650671454799</v>
      </c>
      <c r="BV123" s="351">
        <v>36.8953799646318</v>
      </c>
      <c r="BW123" s="353">
        <v>43.374722672892801</v>
      </c>
      <c r="CJ123" s="13"/>
      <c r="CK123" s="10" t="s">
        <v>27</v>
      </c>
      <c r="CL123" s="2" t="s">
        <v>75</v>
      </c>
      <c r="CM123" s="351">
        <v>32.438707539507398</v>
      </c>
      <c r="CN123" s="353">
        <v>36.0341654410758</v>
      </c>
      <c r="DD123" s="13"/>
      <c r="DU123"/>
    </row>
    <row r="124" spans="18:125" x14ac:dyDescent="0.25">
      <c r="R124" s="13"/>
      <c r="S124" s="10" t="s">
        <v>22</v>
      </c>
      <c r="T124" s="2" t="s">
        <v>36</v>
      </c>
      <c r="U124" s="351">
        <v>32.817115422684097</v>
      </c>
      <c r="V124" s="351">
        <v>40.165283224363797</v>
      </c>
      <c r="W124" s="353">
        <v>48.896159875906299</v>
      </c>
      <c r="AJ124" s="13"/>
      <c r="AK124" s="10" t="s">
        <v>27</v>
      </c>
      <c r="AL124" s="2" t="s">
        <v>42</v>
      </c>
      <c r="AM124" s="351">
        <v>23.658128178430701</v>
      </c>
      <c r="AN124" s="351">
        <v>29.093861024589099</v>
      </c>
      <c r="AO124" s="353">
        <v>32.579084544001397</v>
      </c>
      <c r="BA124" s="13"/>
      <c r="BB124" s="10" t="s">
        <v>22</v>
      </c>
      <c r="BC124" s="2" t="s">
        <v>58</v>
      </c>
      <c r="BD124" s="351">
        <v>28.156827637167599</v>
      </c>
      <c r="BE124" s="351">
        <v>34.834700811191198</v>
      </c>
      <c r="BF124" s="353">
        <v>41.874245372526097</v>
      </c>
      <c r="BR124" s="13"/>
      <c r="BS124" s="10" t="s">
        <v>22</v>
      </c>
      <c r="BT124" s="2" t="s">
        <v>64</v>
      </c>
      <c r="BU124" s="351">
        <v>15.8310775049704</v>
      </c>
      <c r="BV124" s="351">
        <v>24.918018286290199</v>
      </c>
      <c r="BW124" s="353">
        <v>32.336342484972</v>
      </c>
      <c r="CJ124" s="13"/>
      <c r="CK124" s="10" t="s">
        <v>27</v>
      </c>
      <c r="CL124" s="2" t="s">
        <v>76</v>
      </c>
      <c r="CM124" s="351">
        <v>32.2970442754442</v>
      </c>
      <c r="CN124" s="353">
        <v>35.4937034121495</v>
      </c>
      <c r="DD124" s="13"/>
      <c r="DU124"/>
    </row>
    <row r="125" spans="18:125" x14ac:dyDescent="0.25">
      <c r="R125" s="13"/>
      <c r="S125" s="10" t="s">
        <v>24</v>
      </c>
      <c r="T125" s="2" t="s">
        <v>36</v>
      </c>
      <c r="U125" s="351">
        <v>32.0301700672183</v>
      </c>
      <c r="V125" s="351">
        <v>39.0045045518225</v>
      </c>
      <c r="W125" s="353">
        <v>46.905167005736203</v>
      </c>
      <c r="AJ125" s="13"/>
      <c r="AK125" s="10" t="s">
        <v>25</v>
      </c>
      <c r="AL125" s="2" t="s">
        <v>43</v>
      </c>
      <c r="AM125" s="351">
        <v>31.519828370281001</v>
      </c>
      <c r="AN125" s="351">
        <v>35.585177120309403</v>
      </c>
      <c r="AO125" s="353">
        <v>39.486248602421</v>
      </c>
      <c r="BA125" s="13"/>
      <c r="BB125" s="10" t="s">
        <v>24</v>
      </c>
      <c r="BC125" s="2" t="s">
        <v>58</v>
      </c>
      <c r="BD125" s="351">
        <v>27.304179356628602</v>
      </c>
      <c r="BE125" s="351">
        <v>33.920450427778498</v>
      </c>
      <c r="BF125" s="353">
        <v>40.964208142700699</v>
      </c>
      <c r="BR125" s="13"/>
      <c r="BS125" s="10" t="s">
        <v>24</v>
      </c>
      <c r="BT125" s="2" t="s">
        <v>64</v>
      </c>
      <c r="BU125" s="351">
        <v>16.408577211299999</v>
      </c>
      <c r="BV125" s="351">
        <v>25.543157717353399</v>
      </c>
      <c r="BW125" s="353">
        <v>32.655232458159801</v>
      </c>
      <c r="CJ125" s="13"/>
      <c r="CK125" s="10" t="s">
        <v>27</v>
      </c>
      <c r="CL125" s="2" t="s">
        <v>77</v>
      </c>
      <c r="CM125" s="351">
        <v>31.6133018504506</v>
      </c>
      <c r="CN125" s="353">
        <v>33.017123777650298</v>
      </c>
      <c r="DD125" s="13"/>
      <c r="DU125"/>
    </row>
    <row r="126" spans="18:125" x14ac:dyDescent="0.25">
      <c r="R126" s="13"/>
      <c r="S126" s="10" t="s">
        <v>25</v>
      </c>
      <c r="T126" s="2" t="s">
        <v>36</v>
      </c>
      <c r="U126" s="351">
        <v>30.3392812957944</v>
      </c>
      <c r="V126" s="351">
        <v>37.439218720288999</v>
      </c>
      <c r="W126" s="353">
        <v>44.529515469220897</v>
      </c>
      <c r="AJ126" s="13"/>
      <c r="AK126" s="10" t="s">
        <v>26</v>
      </c>
      <c r="AL126" s="2" t="s">
        <v>43</v>
      </c>
      <c r="AM126" s="351">
        <v>28.178813314265302</v>
      </c>
      <c r="AN126" s="351">
        <v>32.461915904700497</v>
      </c>
      <c r="AO126" s="353">
        <v>36.485334059705202</v>
      </c>
      <c r="BA126" s="13"/>
      <c r="BB126" s="10" t="s">
        <v>25</v>
      </c>
      <c r="BC126" s="2" t="s">
        <v>58</v>
      </c>
      <c r="BD126" s="351">
        <v>26.465704195173799</v>
      </c>
      <c r="BE126" s="351">
        <v>32.337851522804797</v>
      </c>
      <c r="BF126" s="353">
        <v>38.569387368469499</v>
      </c>
      <c r="BR126" s="13"/>
      <c r="BS126" s="10" t="s">
        <v>25</v>
      </c>
      <c r="BT126" s="2" t="s">
        <v>64</v>
      </c>
      <c r="BU126" s="351">
        <v>16.632417996653899</v>
      </c>
      <c r="BV126" s="351">
        <v>24.877400983598299</v>
      </c>
      <c r="BW126" s="353">
        <v>30.8815797615054</v>
      </c>
      <c r="CJ126" s="13"/>
      <c r="CK126" s="11" t="s">
        <v>27</v>
      </c>
      <c r="CL126" s="4" t="s">
        <v>78</v>
      </c>
      <c r="CM126" s="350">
        <v>31.463050640340899</v>
      </c>
      <c r="CN126" s="354">
        <v>32.894601542416403</v>
      </c>
      <c r="DD126" s="13"/>
      <c r="DU126"/>
    </row>
    <row r="127" spans="18:125" x14ac:dyDescent="0.25">
      <c r="R127" s="13"/>
      <c r="S127" s="10" t="s">
        <v>26</v>
      </c>
      <c r="T127" s="2" t="s">
        <v>36</v>
      </c>
      <c r="U127" s="351">
        <v>28.8191255723656</v>
      </c>
      <c r="V127" s="351">
        <v>35.067166131935799</v>
      </c>
      <c r="W127" s="353">
        <v>42.196966096201599</v>
      </c>
      <c r="AJ127" s="13"/>
      <c r="AK127" s="10" t="s">
        <v>27</v>
      </c>
      <c r="AL127" s="2" t="s">
        <v>43</v>
      </c>
      <c r="AM127" s="351">
        <v>29.225962216839498</v>
      </c>
      <c r="AN127" s="351">
        <v>33.800851783559096</v>
      </c>
      <c r="AO127" s="353">
        <v>39.173306020296401</v>
      </c>
      <c r="BA127" s="13"/>
      <c r="BB127" s="10" t="s">
        <v>26</v>
      </c>
      <c r="BC127" s="2" t="s">
        <v>58</v>
      </c>
      <c r="BD127" s="351">
        <v>25.168063258154</v>
      </c>
      <c r="BE127" s="351">
        <v>31.0970238019775</v>
      </c>
      <c r="BF127" s="353">
        <v>36.880205129935298</v>
      </c>
      <c r="BR127" s="13"/>
      <c r="BS127" s="10" t="s">
        <v>26</v>
      </c>
      <c r="BT127" s="2" t="s">
        <v>64</v>
      </c>
      <c r="BU127" s="351">
        <v>14.619093907646</v>
      </c>
      <c r="BV127" s="351">
        <v>23.805622445118999</v>
      </c>
      <c r="BW127" s="353">
        <v>30.298885049227401</v>
      </c>
      <c r="CJ127" s="13"/>
      <c r="DD127" s="13"/>
      <c r="DU127"/>
    </row>
    <row r="128" spans="18:125" x14ac:dyDescent="0.25">
      <c r="R128" s="13"/>
      <c r="S128" s="11" t="s">
        <v>27</v>
      </c>
      <c r="T128" s="4" t="s">
        <v>36</v>
      </c>
      <c r="U128" s="350">
        <v>31.757295293610699</v>
      </c>
      <c r="V128" s="350">
        <v>37.515899535955498</v>
      </c>
      <c r="W128" s="354">
        <v>44.924034199050503</v>
      </c>
      <c r="AJ128" s="13"/>
      <c r="AK128" s="10" t="s">
        <v>25</v>
      </c>
      <c r="AL128" s="2" t="s">
        <v>44</v>
      </c>
      <c r="AM128" s="351">
        <v>28.738571945640999</v>
      </c>
      <c r="AN128" s="351">
        <v>32.0851544280195</v>
      </c>
      <c r="AO128" s="353">
        <v>35.203746963598903</v>
      </c>
      <c r="BA128" s="13"/>
      <c r="BB128" s="11" t="s">
        <v>27</v>
      </c>
      <c r="BC128" s="4" t="s">
        <v>58</v>
      </c>
      <c r="BD128" s="350">
        <v>28.4084250328102</v>
      </c>
      <c r="BE128" s="350">
        <v>33.833885235297601</v>
      </c>
      <c r="BF128" s="354">
        <v>40.180856823459102</v>
      </c>
      <c r="BR128" s="13"/>
      <c r="BS128" s="11" t="s">
        <v>27</v>
      </c>
      <c r="BT128" s="4" t="s">
        <v>64</v>
      </c>
      <c r="BU128" s="350">
        <v>21.0955988658142</v>
      </c>
      <c r="BV128" s="350">
        <v>28.758099148953001</v>
      </c>
      <c r="BW128" s="354">
        <v>34.806844295861097</v>
      </c>
      <c r="CJ128" s="13"/>
      <c r="DD128" s="13"/>
      <c r="DU128"/>
    </row>
    <row r="129" spans="18:125" x14ac:dyDescent="0.25">
      <c r="R129" s="13"/>
      <c r="AJ129" s="13"/>
      <c r="AK129" s="10" t="s">
        <v>26</v>
      </c>
      <c r="AL129" s="2" t="s">
        <v>44</v>
      </c>
      <c r="AM129" s="351">
        <v>25.2489929664182</v>
      </c>
      <c r="AN129" s="351">
        <v>28.970176102236</v>
      </c>
      <c r="AO129" s="353">
        <v>32.181963290578999</v>
      </c>
      <c r="BA129" s="13"/>
      <c r="BR129" s="13"/>
      <c r="CJ129" s="13"/>
      <c r="DD129" s="13"/>
      <c r="DU129"/>
    </row>
    <row r="130" spans="18:125" x14ac:dyDescent="0.25">
      <c r="R130" s="13"/>
      <c r="AJ130" s="13"/>
      <c r="AK130" s="10" t="s">
        <v>27</v>
      </c>
      <c r="AL130" s="2" t="s">
        <v>44</v>
      </c>
      <c r="AM130" s="351">
        <v>26.076807403536002</v>
      </c>
      <c r="AN130" s="351">
        <v>29.66433646047</v>
      </c>
      <c r="AO130" s="353">
        <v>34.339415897696</v>
      </c>
      <c r="BA130" s="13"/>
      <c r="BR130" s="13"/>
      <c r="CJ130" s="13"/>
      <c r="DD130" s="13"/>
      <c r="DU130"/>
    </row>
    <row r="131" spans="18:125" x14ac:dyDescent="0.25">
      <c r="R131" s="13"/>
      <c r="AJ131" s="13"/>
      <c r="AK131" s="10" t="s">
        <v>25</v>
      </c>
      <c r="AL131" s="2" t="s">
        <v>45</v>
      </c>
      <c r="AM131" s="351">
        <v>27.444436787432402</v>
      </c>
      <c r="AN131" s="351">
        <v>31.015584169860102</v>
      </c>
      <c r="AO131" s="353">
        <v>35.396843551860897</v>
      </c>
      <c r="BA131" s="13"/>
      <c r="BR131" s="13"/>
      <c r="CJ131" s="13"/>
      <c r="DD131" s="13"/>
      <c r="DU131"/>
    </row>
    <row r="132" spans="18:125" x14ac:dyDescent="0.25">
      <c r="R132" s="980"/>
      <c r="AJ132" s="980"/>
      <c r="AK132" s="10" t="s">
        <v>26</v>
      </c>
      <c r="AL132" s="2" t="s">
        <v>45</v>
      </c>
      <c r="AM132" s="351">
        <v>27.029555252679099</v>
      </c>
      <c r="AN132" s="351">
        <v>30.9541519473864</v>
      </c>
      <c r="AO132" s="353">
        <v>35.0231902376524</v>
      </c>
      <c r="BA132" s="980"/>
      <c r="BR132" s="980"/>
      <c r="CJ132" s="980"/>
      <c r="DD132" s="980"/>
      <c r="DU132"/>
    </row>
    <row r="133" spans="18:125" x14ac:dyDescent="0.25">
      <c r="R133" s="980"/>
      <c r="AJ133" s="980"/>
      <c r="AK133" s="10" t="s">
        <v>27</v>
      </c>
      <c r="AL133" s="2" t="s">
        <v>45</v>
      </c>
      <c r="AM133" s="351">
        <v>27.122034827279698</v>
      </c>
      <c r="AN133" s="351">
        <v>30.104568608494599</v>
      </c>
      <c r="AO133" s="353">
        <v>34.3137112685612</v>
      </c>
      <c r="BA133" s="980"/>
      <c r="BR133" s="980"/>
      <c r="CJ133" s="980"/>
      <c r="DD133" s="980"/>
      <c r="DU133"/>
    </row>
    <row r="134" spans="18:125" x14ac:dyDescent="0.25">
      <c r="R134" s="980"/>
      <c r="AJ134" s="980"/>
      <c r="AK134" s="10" t="s">
        <v>25</v>
      </c>
      <c r="AL134" s="2" t="s">
        <v>46</v>
      </c>
      <c r="AM134" s="351">
        <v>23.611890517187401</v>
      </c>
      <c r="AN134" s="351">
        <v>26.268167428139702</v>
      </c>
      <c r="AO134" s="353">
        <v>30.886590224589401</v>
      </c>
      <c r="BA134" s="980"/>
      <c r="BR134" s="980"/>
      <c r="CJ134" s="980"/>
      <c r="DD134" s="980"/>
      <c r="DU134"/>
    </row>
    <row r="135" spans="18:125" x14ac:dyDescent="0.25">
      <c r="R135" s="980"/>
      <c r="AJ135" s="980"/>
      <c r="AK135" s="10" t="s">
        <v>26</v>
      </c>
      <c r="AL135" s="2" t="s">
        <v>46</v>
      </c>
      <c r="AM135" s="351">
        <v>22.784649833487698</v>
      </c>
      <c r="AN135" s="351">
        <v>25.498630738568998</v>
      </c>
      <c r="AO135" s="353">
        <v>30.078611816699301</v>
      </c>
      <c r="BA135" s="980"/>
      <c r="BR135" s="980"/>
      <c r="CJ135" s="980"/>
      <c r="DD135" s="980"/>
      <c r="DU135"/>
    </row>
    <row r="136" spans="18:125" x14ac:dyDescent="0.25">
      <c r="R136" s="980"/>
      <c r="AJ136" s="980"/>
      <c r="AK136" s="10" t="s">
        <v>27</v>
      </c>
      <c r="AL136" s="2" t="s">
        <v>46</v>
      </c>
      <c r="AM136" s="351">
        <v>22.969732025850501</v>
      </c>
      <c r="AN136" s="351">
        <v>25.112392578300799</v>
      </c>
      <c r="AO136" s="353">
        <v>29.1048093025762</v>
      </c>
      <c r="BA136" s="980"/>
      <c r="BR136" s="980"/>
      <c r="CJ136" s="980"/>
      <c r="DD136" s="980"/>
      <c r="DU136"/>
    </row>
    <row r="137" spans="18:125" x14ac:dyDescent="0.25">
      <c r="R137" s="980"/>
      <c r="AJ137" s="980"/>
      <c r="AK137" s="10" t="s">
        <v>25</v>
      </c>
      <c r="AL137" s="2" t="s">
        <v>47</v>
      </c>
      <c r="AM137" s="351">
        <v>32.112552795492697</v>
      </c>
      <c r="AN137" s="351">
        <v>36.5665613645672</v>
      </c>
      <c r="AO137" s="353">
        <v>41.101089545398203</v>
      </c>
      <c r="BA137" s="980"/>
      <c r="BR137" s="980"/>
      <c r="CJ137" s="980"/>
      <c r="DD137" s="980"/>
      <c r="DU137"/>
    </row>
    <row r="138" spans="18:125" x14ac:dyDescent="0.25">
      <c r="R138" s="980"/>
      <c r="AJ138" s="980"/>
      <c r="AK138" s="10" t="s">
        <v>26</v>
      </c>
      <c r="AL138" s="2" t="s">
        <v>47</v>
      </c>
      <c r="AM138" s="351">
        <v>30.059637355457401</v>
      </c>
      <c r="AN138" s="351">
        <v>34.330682978056501</v>
      </c>
      <c r="AO138" s="353">
        <v>38.324802065950202</v>
      </c>
      <c r="BA138" s="980"/>
      <c r="BR138" s="980"/>
      <c r="CJ138" s="980"/>
      <c r="DD138" s="980"/>
      <c r="DU138"/>
    </row>
    <row r="139" spans="18:125" x14ac:dyDescent="0.25">
      <c r="R139" s="980"/>
      <c r="AJ139" s="980"/>
      <c r="AK139" s="10" t="s">
        <v>27</v>
      </c>
      <c r="AL139" s="2" t="s">
        <v>47</v>
      </c>
      <c r="AM139" s="351">
        <v>31.5133799394563</v>
      </c>
      <c r="AN139" s="351">
        <v>35.7464716036772</v>
      </c>
      <c r="AO139" s="353">
        <v>40.3151222291023</v>
      </c>
      <c r="BA139" s="980"/>
      <c r="BR139" s="980"/>
      <c r="CJ139" s="980"/>
      <c r="DD139" s="980"/>
      <c r="DU139"/>
    </row>
    <row r="140" spans="18:125" x14ac:dyDescent="0.25">
      <c r="R140" s="980"/>
      <c r="AJ140" s="980"/>
      <c r="AK140" s="10" t="s">
        <v>25</v>
      </c>
      <c r="AL140" s="2" t="s">
        <v>48</v>
      </c>
      <c r="AM140" s="351">
        <v>27.461883964169601</v>
      </c>
      <c r="AN140" s="351">
        <v>29.048279183037501</v>
      </c>
      <c r="AO140" s="353">
        <v>33.672997149231399</v>
      </c>
      <c r="BA140" s="980"/>
      <c r="BR140" s="980"/>
      <c r="CJ140" s="980"/>
      <c r="DD140" s="980"/>
      <c r="DU140"/>
    </row>
    <row r="141" spans="18:125" x14ac:dyDescent="0.25">
      <c r="R141" s="980"/>
      <c r="AJ141" s="980"/>
      <c r="AK141" s="10" t="s">
        <v>26</v>
      </c>
      <c r="AL141" s="2" t="s">
        <v>48</v>
      </c>
      <c r="AM141" s="351">
        <v>25.177915751564498</v>
      </c>
      <c r="AN141" s="351">
        <v>26.668879772037901</v>
      </c>
      <c r="AO141" s="353">
        <v>31.642449957296598</v>
      </c>
      <c r="BA141" s="980"/>
      <c r="BR141" s="980"/>
      <c r="CJ141" s="980"/>
      <c r="DD141" s="980"/>
      <c r="DU141"/>
    </row>
    <row r="142" spans="18:125" x14ac:dyDescent="0.25">
      <c r="R142" s="980"/>
      <c r="AJ142" s="980"/>
      <c r="AK142" s="10" t="s">
        <v>27</v>
      </c>
      <c r="AL142" s="2" t="s">
        <v>48</v>
      </c>
      <c r="AM142" s="351">
        <v>26.610033354273799</v>
      </c>
      <c r="AN142" s="351">
        <v>29.515392794706901</v>
      </c>
      <c r="AO142" s="353">
        <v>32.912637591746098</v>
      </c>
      <c r="BA142" s="980"/>
      <c r="BR142" s="980"/>
      <c r="CJ142" s="980"/>
      <c r="DD142" s="980"/>
      <c r="DU142"/>
    </row>
    <row r="143" spans="18:125" x14ac:dyDescent="0.25">
      <c r="R143" s="980"/>
      <c r="AJ143" s="980"/>
      <c r="AK143" s="10" t="s">
        <v>25</v>
      </c>
      <c r="AL143" s="2" t="s">
        <v>749</v>
      </c>
      <c r="AM143" s="351">
        <v>28.533530545558801</v>
      </c>
      <c r="AN143" s="351">
        <v>35.144281632465997</v>
      </c>
      <c r="AO143" s="353">
        <v>41.237042033091797</v>
      </c>
      <c r="BA143" s="980"/>
      <c r="BR143" s="980"/>
      <c r="CJ143" s="980"/>
      <c r="DD143" s="980"/>
      <c r="DU143"/>
    </row>
    <row r="144" spans="18:125" x14ac:dyDescent="0.25">
      <c r="R144" s="980"/>
      <c r="AJ144" s="980"/>
      <c r="AK144" s="10" t="s">
        <v>26</v>
      </c>
      <c r="AL144" s="2" t="s">
        <v>749</v>
      </c>
      <c r="AM144" s="351">
        <v>27.375968949169</v>
      </c>
      <c r="AN144" s="351">
        <v>33.975576260801603</v>
      </c>
      <c r="AO144" s="353">
        <v>39.750425618159902</v>
      </c>
      <c r="BA144" s="980"/>
      <c r="BR144" s="980"/>
      <c r="CJ144" s="980"/>
      <c r="DD144" s="980"/>
      <c r="DU144"/>
    </row>
    <row r="145" spans="18:125" x14ac:dyDescent="0.25">
      <c r="R145" s="980"/>
      <c r="AJ145" s="980"/>
      <c r="AK145" s="11" t="s">
        <v>27</v>
      </c>
      <c r="AL145" s="4" t="s">
        <v>749</v>
      </c>
      <c r="AM145" s="350">
        <v>30.500560410069799</v>
      </c>
      <c r="AN145" s="350">
        <v>36.3105642731446</v>
      </c>
      <c r="AO145" s="354">
        <v>42.543730907715499</v>
      </c>
      <c r="BA145" s="980"/>
      <c r="BR145" s="980"/>
      <c r="CJ145" s="980"/>
      <c r="DD145" s="980"/>
      <c r="DU145"/>
    </row>
    <row r="146" spans="18:125" x14ac:dyDescent="0.25">
      <c r="R146" s="980"/>
      <c r="AJ146" s="980"/>
      <c r="BA146" s="980"/>
      <c r="BR146" s="980"/>
      <c r="CJ146" s="980"/>
      <c r="DD146" s="980"/>
      <c r="DU146"/>
    </row>
    <row r="147" spans="18:125" x14ac:dyDescent="0.25">
      <c r="R147" s="980"/>
      <c r="AJ147" s="980"/>
      <c r="BA147" s="980"/>
      <c r="BR147" s="980"/>
      <c r="CJ147" s="980"/>
      <c r="DD147" s="980"/>
      <c r="DU147"/>
    </row>
    <row r="148" spans="18:125" x14ac:dyDescent="0.25">
      <c r="R148" s="980"/>
      <c r="AJ148" s="980"/>
      <c r="BA148" s="980"/>
      <c r="BR148" s="980"/>
      <c r="CJ148" s="980"/>
      <c r="DD148" s="980"/>
      <c r="DU148"/>
    </row>
    <row r="149" spans="18:125" x14ac:dyDescent="0.25">
      <c r="R149" s="980"/>
      <c r="AJ149" s="980"/>
      <c r="BA149" s="980"/>
      <c r="BR149" s="980"/>
      <c r="CJ149" s="980"/>
      <c r="DD149" s="980"/>
      <c r="DU149"/>
    </row>
    <row r="150" spans="18:125" x14ac:dyDescent="0.25">
      <c r="R150" s="980"/>
      <c r="AJ150" s="980"/>
      <c r="BA150" s="980"/>
      <c r="BR150" s="980"/>
      <c r="CJ150" s="980"/>
      <c r="DD150" s="980"/>
    </row>
    <row r="151" spans="18:125" x14ac:dyDescent="0.25">
      <c r="R151" s="980"/>
      <c r="AJ151" s="980"/>
      <c r="BA151" s="980"/>
      <c r="BR151" s="980"/>
      <c r="CJ151" s="980"/>
      <c r="DD151" s="980"/>
    </row>
    <row r="152" spans="18:125" x14ac:dyDescent="0.25">
      <c r="R152" s="980"/>
      <c r="AJ152" s="980"/>
      <c r="BA152" s="980"/>
      <c r="BR152" s="980"/>
      <c r="CJ152" s="980"/>
      <c r="DD152" s="980"/>
    </row>
    <row r="153" spans="18:125" ht="15.75" x14ac:dyDescent="0.25">
      <c r="R153" s="980"/>
      <c r="S153" s="8" t="s">
        <v>40</v>
      </c>
      <c r="Y153" s="8" t="s">
        <v>88</v>
      </c>
      <c r="AJ153" s="980"/>
      <c r="AK153" s="8" t="s">
        <v>53</v>
      </c>
      <c r="AQ153" s="8" t="s">
        <v>93</v>
      </c>
      <c r="BA153" s="980"/>
      <c r="BB153" s="8" t="s">
        <v>62</v>
      </c>
      <c r="BH153" s="8" t="s">
        <v>98</v>
      </c>
      <c r="BR153" s="980"/>
      <c r="BS153" s="8" t="s">
        <v>68</v>
      </c>
      <c r="BY153" s="8" t="s">
        <v>103</v>
      </c>
      <c r="CJ153" s="980"/>
      <c r="CK153" s="8" t="s">
        <v>82</v>
      </c>
      <c r="CP153" s="8" t="s">
        <v>108</v>
      </c>
      <c r="DD153" s="980"/>
    </row>
    <row r="154" spans="18:125" x14ac:dyDescent="0.25">
      <c r="R154" s="980"/>
      <c r="S154" s="2" t="s">
        <v>30</v>
      </c>
      <c r="T154" s="2"/>
      <c r="U154" s="2"/>
      <c r="V154" s="2"/>
      <c r="W154" s="2"/>
      <c r="AJ154" s="980"/>
      <c r="AK154" s="2" t="s">
        <v>30</v>
      </c>
      <c r="AL154" s="2"/>
      <c r="AM154" s="2"/>
      <c r="AN154" s="2"/>
      <c r="AO154" s="2"/>
      <c r="BA154" s="980"/>
      <c r="BB154" s="2" t="s">
        <v>30</v>
      </c>
      <c r="BC154" s="2"/>
      <c r="BD154" s="2"/>
      <c r="BE154" s="2"/>
      <c r="BF154" s="2"/>
      <c r="BR154" s="980"/>
      <c r="BS154" s="2" t="s">
        <v>30</v>
      </c>
      <c r="BT154" s="2"/>
      <c r="BU154" s="2"/>
      <c r="BV154" s="2"/>
      <c r="BW154" s="2"/>
      <c r="CJ154" s="980"/>
      <c r="CK154" s="2" t="s">
        <v>30</v>
      </c>
      <c r="CL154" s="2"/>
      <c r="CM154" s="2"/>
      <c r="CN154" s="2"/>
      <c r="DD154" s="980"/>
    </row>
    <row r="155" spans="18:125" x14ac:dyDescent="0.25">
      <c r="R155" s="980"/>
      <c r="S155" s="9" t="s">
        <v>17</v>
      </c>
      <c r="T155" s="12" t="s">
        <v>34</v>
      </c>
      <c r="U155" s="349" t="s">
        <v>19</v>
      </c>
      <c r="V155" s="349" t="s">
        <v>20</v>
      </c>
      <c r="W155" s="352" t="s">
        <v>21</v>
      </c>
      <c r="AJ155" s="980"/>
      <c r="AK155" s="9" t="s">
        <v>17</v>
      </c>
      <c r="AL155" s="12" t="s">
        <v>34</v>
      </c>
      <c r="AM155" s="349" t="s">
        <v>19</v>
      </c>
      <c r="AN155" s="349" t="s">
        <v>20</v>
      </c>
      <c r="AO155" s="352" t="s">
        <v>21</v>
      </c>
      <c r="BA155" s="980"/>
      <c r="BB155" s="9" t="s">
        <v>17</v>
      </c>
      <c r="BC155" s="12" t="s">
        <v>56</v>
      </c>
      <c r="BD155" s="349" t="s">
        <v>19</v>
      </c>
      <c r="BE155" s="349" t="s">
        <v>20</v>
      </c>
      <c r="BF155" s="352" t="s">
        <v>21</v>
      </c>
      <c r="BR155" s="980"/>
      <c r="BS155" s="9" t="s">
        <v>17</v>
      </c>
      <c r="BT155" s="12" t="s">
        <v>34</v>
      </c>
      <c r="BU155" s="349" t="s">
        <v>19</v>
      </c>
      <c r="BV155" s="349" t="s">
        <v>20</v>
      </c>
      <c r="BW155" s="352" t="s">
        <v>21</v>
      </c>
      <c r="CJ155" s="980"/>
      <c r="CK155" s="9" t="s">
        <v>17</v>
      </c>
      <c r="CL155" s="12" t="s">
        <v>512</v>
      </c>
      <c r="CM155" s="349" t="s">
        <v>35</v>
      </c>
      <c r="CN155" s="352" t="s">
        <v>36</v>
      </c>
      <c r="DD155" s="980"/>
    </row>
    <row r="156" spans="18:125" x14ac:dyDescent="0.25">
      <c r="R156" s="980"/>
      <c r="S156" s="9" t="s">
        <v>22</v>
      </c>
      <c r="T156" s="12" t="s">
        <v>35</v>
      </c>
      <c r="U156" s="349">
        <v>18.896939030323999</v>
      </c>
      <c r="V156" s="349">
        <v>24.295064452805001</v>
      </c>
      <c r="W156" s="352">
        <v>29.525645102746498</v>
      </c>
      <c r="AJ156" s="980"/>
      <c r="AK156" s="9" t="s">
        <v>25</v>
      </c>
      <c r="AL156" s="12" t="s">
        <v>31</v>
      </c>
      <c r="AM156" s="349">
        <v>13.959574093518899</v>
      </c>
      <c r="AN156" s="349">
        <v>19.524819624076599</v>
      </c>
      <c r="AO156" s="352">
        <v>23.632612669854801</v>
      </c>
      <c r="BA156" s="980"/>
      <c r="BB156" s="9" t="s">
        <v>22</v>
      </c>
      <c r="BC156" s="12" t="s">
        <v>57</v>
      </c>
      <c r="BD156" s="349">
        <v>16.590508525431499</v>
      </c>
      <c r="BE156" s="349">
        <v>22.432744744252101</v>
      </c>
      <c r="BF156" s="352">
        <v>27.563026036649902</v>
      </c>
      <c r="BR156" s="980"/>
      <c r="BS156" s="9" t="s">
        <v>22</v>
      </c>
      <c r="BT156" s="12" t="s">
        <v>63</v>
      </c>
      <c r="BU156" s="349">
        <v>22.780287314874698</v>
      </c>
      <c r="BV156" s="349">
        <v>26.793054521022299</v>
      </c>
      <c r="BW156" s="352">
        <v>31.965721542260098</v>
      </c>
      <c r="CJ156" s="980"/>
      <c r="CK156" s="9" t="s">
        <v>27</v>
      </c>
      <c r="CL156" s="12" t="s">
        <v>71</v>
      </c>
      <c r="CM156" s="349">
        <v>12.227499354444101</v>
      </c>
      <c r="CN156" s="352">
        <v>17.044439175623602</v>
      </c>
      <c r="DD156" s="980"/>
    </row>
    <row r="157" spans="18:125" x14ac:dyDescent="0.25">
      <c r="R157" s="980"/>
      <c r="S157" s="10" t="s">
        <v>24</v>
      </c>
      <c r="T157" s="2" t="s">
        <v>35</v>
      </c>
      <c r="U157" s="351">
        <v>17.3901463752746</v>
      </c>
      <c r="V157" s="351">
        <v>22.892889718430698</v>
      </c>
      <c r="W157" s="353">
        <v>28.2686311222092</v>
      </c>
      <c r="AJ157" s="980"/>
      <c r="AK157" s="10" t="s">
        <v>26</v>
      </c>
      <c r="AL157" s="2" t="s">
        <v>31</v>
      </c>
      <c r="AM157" s="351">
        <v>13.833184314163001</v>
      </c>
      <c r="AN157" s="351">
        <v>19.218541287461498</v>
      </c>
      <c r="AO157" s="353">
        <v>23.454224628287498</v>
      </c>
      <c r="BA157" s="980"/>
      <c r="BB157" s="10" t="s">
        <v>24</v>
      </c>
      <c r="BC157" s="2" t="s">
        <v>57</v>
      </c>
      <c r="BD157" s="351">
        <v>15.9118289012563</v>
      </c>
      <c r="BE157" s="351">
        <v>21.4539115180234</v>
      </c>
      <c r="BF157" s="353">
        <v>26.9567152201952</v>
      </c>
      <c r="BR157" s="980"/>
      <c r="BS157" s="10" t="s">
        <v>24</v>
      </c>
      <c r="BT157" s="2" t="s">
        <v>63</v>
      </c>
      <c r="BU157" s="351">
        <v>21.2381932582425</v>
      </c>
      <c r="BV157" s="351">
        <v>25.241580482630599</v>
      </c>
      <c r="BW157" s="353">
        <v>30.530596154414798</v>
      </c>
      <c r="CJ157" s="980"/>
      <c r="CK157" s="10" t="s">
        <v>27</v>
      </c>
      <c r="CL157" s="2" t="s">
        <v>72</v>
      </c>
      <c r="CM157" s="351">
        <v>15.463480167813699</v>
      </c>
      <c r="CN157" s="353">
        <v>19.5411158497364</v>
      </c>
      <c r="DD157" s="980"/>
    </row>
    <row r="158" spans="18:125" x14ac:dyDescent="0.25">
      <c r="R158" s="980"/>
      <c r="S158" s="10" t="s">
        <v>25</v>
      </c>
      <c r="T158" s="2" t="s">
        <v>35</v>
      </c>
      <c r="U158" s="351">
        <v>13.6990713837715</v>
      </c>
      <c r="V158" s="351">
        <v>19.207988579049001</v>
      </c>
      <c r="W158" s="353">
        <v>23.238471679743601</v>
      </c>
      <c r="AJ158" s="980"/>
      <c r="AK158" s="10" t="s">
        <v>27</v>
      </c>
      <c r="AL158" s="2" t="s">
        <v>31</v>
      </c>
      <c r="AM158" s="351">
        <v>7.7179590659171202</v>
      </c>
      <c r="AN158" s="351">
        <v>14.6952592439578</v>
      </c>
      <c r="AO158" s="353">
        <v>19.303552207315299</v>
      </c>
      <c r="BA158" s="980"/>
      <c r="BB158" s="10" t="s">
        <v>25</v>
      </c>
      <c r="BC158" s="2" t="s">
        <v>57</v>
      </c>
      <c r="BD158" s="351">
        <v>13.3507159293358</v>
      </c>
      <c r="BE158" s="351">
        <v>19.134023427777201</v>
      </c>
      <c r="BF158" s="353">
        <v>23.009745660706098</v>
      </c>
      <c r="BR158" s="980"/>
      <c r="BS158" s="10" t="s">
        <v>25</v>
      </c>
      <c r="BT158" s="2" t="s">
        <v>63</v>
      </c>
      <c r="BU158" s="351">
        <v>17.678522810344901</v>
      </c>
      <c r="BV158" s="351">
        <v>21.4524050307651</v>
      </c>
      <c r="BW158" s="353">
        <v>25.078970682114502</v>
      </c>
      <c r="CJ158" s="980"/>
      <c r="CK158" s="10" t="s">
        <v>27</v>
      </c>
      <c r="CL158" s="2" t="s">
        <v>73</v>
      </c>
      <c r="CM158" s="351">
        <v>16.746118334249701</v>
      </c>
      <c r="CN158" s="353">
        <v>20.259440595671698</v>
      </c>
      <c r="DD158" s="980"/>
    </row>
    <row r="159" spans="18:125" x14ac:dyDescent="0.25">
      <c r="R159" s="980"/>
      <c r="S159" s="10" t="s">
        <v>26</v>
      </c>
      <c r="T159" s="2" t="s">
        <v>35</v>
      </c>
      <c r="U159" s="351">
        <v>13.5402657245063</v>
      </c>
      <c r="V159" s="351">
        <v>18.9156886589553</v>
      </c>
      <c r="W159" s="353">
        <v>23.0165635847417</v>
      </c>
      <c r="AJ159" s="980"/>
      <c r="AK159" s="10" t="s">
        <v>25</v>
      </c>
      <c r="AL159" s="2" t="s">
        <v>42</v>
      </c>
      <c r="AM159" s="351">
        <v>9.3288995206986893</v>
      </c>
      <c r="AN159" s="351">
        <v>15.088084539356601</v>
      </c>
      <c r="AO159" s="353">
        <v>17.956467326207601</v>
      </c>
      <c r="BA159" s="980"/>
      <c r="BB159" s="10" t="s">
        <v>26</v>
      </c>
      <c r="BC159" s="2" t="s">
        <v>57</v>
      </c>
      <c r="BD159" s="351">
        <v>14.168768678031499</v>
      </c>
      <c r="BE159" s="351">
        <v>19.2106321535768</v>
      </c>
      <c r="BF159" s="353">
        <v>22.8151874327109</v>
      </c>
      <c r="BR159" s="980"/>
      <c r="BS159" s="10" t="s">
        <v>26</v>
      </c>
      <c r="BT159" s="2" t="s">
        <v>63</v>
      </c>
      <c r="BU159" s="351">
        <v>17.800288579655302</v>
      </c>
      <c r="BV159" s="351">
        <v>21.346971041004299</v>
      </c>
      <c r="BW159" s="353">
        <v>25.190172246040099</v>
      </c>
      <c r="CJ159" s="980"/>
      <c r="CK159" s="10" t="s">
        <v>27</v>
      </c>
      <c r="CL159" s="2" t="s">
        <v>74</v>
      </c>
      <c r="CM159" s="351">
        <v>17.4061263624471</v>
      </c>
      <c r="CN159" s="353">
        <v>21.337744636619501</v>
      </c>
      <c r="DD159" s="980"/>
    </row>
    <row r="160" spans="18:125" x14ac:dyDescent="0.25">
      <c r="R160" s="980"/>
      <c r="S160" s="10" t="s">
        <v>27</v>
      </c>
      <c r="T160" s="2" t="s">
        <v>35</v>
      </c>
      <c r="U160" s="351">
        <v>7.5832080286562</v>
      </c>
      <c r="V160" s="351">
        <v>14.402893586082399</v>
      </c>
      <c r="W160" s="353">
        <v>18.904802842578501</v>
      </c>
      <c r="AJ160" s="980"/>
      <c r="AK160" s="10" t="s">
        <v>26</v>
      </c>
      <c r="AL160" s="2" t="s">
        <v>42</v>
      </c>
      <c r="AM160" s="351">
        <v>9.5609325725193806</v>
      </c>
      <c r="AN160" s="351">
        <v>14.738661608289201</v>
      </c>
      <c r="AO160" s="353">
        <v>17.315497759873899</v>
      </c>
      <c r="BA160" s="980"/>
      <c r="BB160" s="10" t="s">
        <v>27</v>
      </c>
      <c r="BC160" s="2" t="s">
        <v>57</v>
      </c>
      <c r="BD160" s="351">
        <v>8.8823742706703896</v>
      </c>
      <c r="BE160" s="351">
        <v>14.735996264784299</v>
      </c>
      <c r="BF160" s="353">
        <v>18.135531592433999</v>
      </c>
      <c r="BR160" s="980"/>
      <c r="BS160" s="10" t="s">
        <v>27</v>
      </c>
      <c r="BT160" s="2" t="s">
        <v>63</v>
      </c>
      <c r="BU160" s="351">
        <v>11.3708495975592</v>
      </c>
      <c r="BV160" s="351">
        <v>16.386240884087901</v>
      </c>
      <c r="BW160" s="353">
        <v>20.512678912677298</v>
      </c>
      <c r="CJ160" s="980"/>
      <c r="CK160" s="10" t="s">
        <v>27</v>
      </c>
      <c r="CL160" s="2" t="s">
        <v>75</v>
      </c>
      <c r="CM160" s="351">
        <v>18.1020129628942</v>
      </c>
      <c r="CN160" s="353">
        <v>21.439376781967098</v>
      </c>
      <c r="DD160" s="980"/>
    </row>
    <row r="161" spans="18:108" x14ac:dyDescent="0.25">
      <c r="R161" s="980"/>
      <c r="S161" s="10" t="s">
        <v>22</v>
      </c>
      <c r="T161" s="2" t="s">
        <v>36</v>
      </c>
      <c r="U161" s="351">
        <v>25.420618473587702</v>
      </c>
      <c r="V161" s="351">
        <v>28.862497336934499</v>
      </c>
      <c r="W161" s="353">
        <v>35.395063962362102</v>
      </c>
      <c r="AJ161" s="980"/>
      <c r="AK161" s="10" t="s">
        <v>27</v>
      </c>
      <c r="AL161" s="2" t="s">
        <v>42</v>
      </c>
      <c r="AM161" s="351">
        <v>7.7886129558126099E-2</v>
      </c>
      <c r="AN161" s="351">
        <v>8.4027403707926993</v>
      </c>
      <c r="AO161" s="353">
        <v>13.836072976878601</v>
      </c>
      <c r="BA161" s="980"/>
      <c r="BB161" s="10" t="s">
        <v>22</v>
      </c>
      <c r="BC161" s="2" t="s">
        <v>58</v>
      </c>
      <c r="BD161" s="351">
        <v>19.591396710958499</v>
      </c>
      <c r="BE161" s="351">
        <v>24.831573082589902</v>
      </c>
      <c r="BF161" s="353">
        <v>30.130285786859002</v>
      </c>
      <c r="BR161" s="980"/>
      <c r="BS161" s="10" t="s">
        <v>22</v>
      </c>
      <c r="BT161" s="2" t="s">
        <v>64</v>
      </c>
      <c r="BU161" s="351">
        <v>4.2119070367710298</v>
      </c>
      <c r="BV161" s="351">
        <v>16.177223717614499</v>
      </c>
      <c r="BW161" s="353">
        <v>23.768317543411001</v>
      </c>
      <c r="CJ161" s="980"/>
      <c r="CK161" s="10" t="s">
        <v>27</v>
      </c>
      <c r="CL161" s="2" t="s">
        <v>76</v>
      </c>
      <c r="CM161" s="351">
        <v>18.2974785115033</v>
      </c>
      <c r="CN161" s="353">
        <v>22.111753704998499</v>
      </c>
      <c r="DD161" s="980"/>
    </row>
    <row r="162" spans="18:108" x14ac:dyDescent="0.25">
      <c r="R162" s="980"/>
      <c r="S162" s="10" t="s">
        <v>24</v>
      </c>
      <c r="T162" s="2" t="s">
        <v>36</v>
      </c>
      <c r="U162" s="351">
        <v>23.636718033231698</v>
      </c>
      <c r="V162" s="351">
        <v>27.820516162669499</v>
      </c>
      <c r="W162" s="353">
        <v>34.764319998407899</v>
      </c>
      <c r="AJ162" s="980"/>
      <c r="AK162" s="10" t="s">
        <v>25</v>
      </c>
      <c r="AL162" s="2" t="s">
        <v>43</v>
      </c>
      <c r="AM162" s="351">
        <v>18.980422472604999</v>
      </c>
      <c r="AN162" s="351">
        <v>21.472600641230201</v>
      </c>
      <c r="AO162" s="353">
        <v>23.682953930215302</v>
      </c>
      <c r="BA162" s="980"/>
      <c r="BB162" s="10" t="s">
        <v>24</v>
      </c>
      <c r="BC162" s="2" t="s">
        <v>58</v>
      </c>
      <c r="BD162" s="351">
        <v>18.0526727547802</v>
      </c>
      <c r="BE162" s="351">
        <v>23.3253180583995</v>
      </c>
      <c r="BF162" s="353">
        <v>28.723549827734701</v>
      </c>
      <c r="BR162" s="980"/>
      <c r="BS162" s="10" t="s">
        <v>24</v>
      </c>
      <c r="BT162" s="2" t="s">
        <v>64</v>
      </c>
      <c r="BU162" s="351">
        <v>2.6188992731048799</v>
      </c>
      <c r="BV162" s="351">
        <v>14.875302126213301</v>
      </c>
      <c r="BW162" s="353">
        <v>23.1075403081052</v>
      </c>
      <c r="CJ162" s="980"/>
      <c r="CK162" s="10" t="s">
        <v>27</v>
      </c>
      <c r="CL162" s="2" t="s">
        <v>77</v>
      </c>
      <c r="CM162" s="351">
        <v>18.486596090687499</v>
      </c>
      <c r="CN162" s="353">
        <v>22.141249372003301</v>
      </c>
      <c r="DD162" s="980"/>
    </row>
    <row r="163" spans="18:108" x14ac:dyDescent="0.25">
      <c r="R163" s="980"/>
      <c r="S163" s="10" t="s">
        <v>25</v>
      </c>
      <c r="T163" s="2" t="s">
        <v>36</v>
      </c>
      <c r="U163" s="351">
        <v>17.745727159455399</v>
      </c>
      <c r="V163" s="351">
        <v>22.6264724958634</v>
      </c>
      <c r="W163" s="353">
        <v>27.058333184363999</v>
      </c>
      <c r="AJ163" s="980"/>
      <c r="AK163" s="10" t="s">
        <v>26</v>
      </c>
      <c r="AL163" s="2" t="s">
        <v>43</v>
      </c>
      <c r="AM163" s="351">
        <v>17.3051597387506</v>
      </c>
      <c r="AN163" s="351">
        <v>20.248696364557102</v>
      </c>
      <c r="AO163" s="353">
        <v>22.793036696705698</v>
      </c>
      <c r="BA163" s="980"/>
      <c r="BB163" s="10" t="s">
        <v>25</v>
      </c>
      <c r="BC163" s="2" t="s">
        <v>58</v>
      </c>
      <c r="BD163" s="351">
        <v>13.8070771800024</v>
      </c>
      <c r="BE163" s="351">
        <v>19.242949474398198</v>
      </c>
      <c r="BF163" s="353">
        <v>23.346396906136</v>
      </c>
      <c r="BR163" s="980"/>
      <c r="BS163" s="10" t="s">
        <v>25</v>
      </c>
      <c r="BT163" s="2" t="s">
        <v>64</v>
      </c>
      <c r="BU163" s="351">
        <v>1.1749057812460599</v>
      </c>
      <c r="BV163" s="351">
        <v>11.764479529916001</v>
      </c>
      <c r="BW163" s="353">
        <v>17.754858696056498</v>
      </c>
      <c r="CJ163" s="980"/>
      <c r="CK163" s="11" t="s">
        <v>27</v>
      </c>
      <c r="CL163" s="4" t="s">
        <v>78</v>
      </c>
      <c r="CM163" s="350">
        <v>18.798008722448699</v>
      </c>
      <c r="CN163" s="354">
        <v>23.223634449302999</v>
      </c>
      <c r="DD163" s="980"/>
    </row>
    <row r="164" spans="18:108" x14ac:dyDescent="0.25">
      <c r="R164" s="980"/>
      <c r="S164" s="10" t="s">
        <v>26</v>
      </c>
      <c r="T164" s="2" t="s">
        <v>36</v>
      </c>
      <c r="U164" s="351">
        <v>17.2478988839765</v>
      </c>
      <c r="V164" s="351">
        <v>22.496383592264099</v>
      </c>
      <c r="W164" s="353">
        <v>27.585791592743401</v>
      </c>
      <c r="AJ164" s="980"/>
      <c r="AK164" s="10" t="s">
        <v>27</v>
      </c>
      <c r="AL164" s="2" t="s">
        <v>43</v>
      </c>
      <c r="AM164" s="351">
        <v>13.6736115314787</v>
      </c>
      <c r="AN164" s="351">
        <v>15.746747228774201</v>
      </c>
      <c r="AO164" s="353">
        <v>18.379342043405899</v>
      </c>
      <c r="BA164" s="980"/>
      <c r="BB164" s="10" t="s">
        <v>26</v>
      </c>
      <c r="BC164" s="2" t="s">
        <v>58</v>
      </c>
      <c r="BD164" s="351">
        <v>13.329194349706</v>
      </c>
      <c r="BE164" s="351">
        <v>18.8291747741813</v>
      </c>
      <c r="BF164" s="353">
        <v>23.0880761364912</v>
      </c>
      <c r="BR164" s="980"/>
      <c r="BS164" s="10" t="s">
        <v>26</v>
      </c>
      <c r="BT164" s="2" t="s">
        <v>64</v>
      </c>
      <c r="BU164" s="351">
        <v>1.57458878913846</v>
      </c>
      <c r="BV164" s="351">
        <v>12.147733272198201</v>
      </c>
      <c r="BW164" s="353">
        <v>18.152236905584999</v>
      </c>
      <c r="CJ164" s="980"/>
      <c r="DD164" s="980"/>
    </row>
    <row r="165" spans="18:108" x14ac:dyDescent="0.25">
      <c r="R165" s="980"/>
      <c r="S165" s="11" t="s">
        <v>27</v>
      </c>
      <c r="T165" s="4" t="s">
        <v>36</v>
      </c>
      <c r="U165" s="350">
        <v>9.6343010916927501</v>
      </c>
      <c r="V165" s="350">
        <v>18.195281720713801</v>
      </c>
      <c r="W165" s="354">
        <v>22.382655469114599</v>
      </c>
      <c r="AJ165" s="980"/>
      <c r="AK165" s="10" t="s">
        <v>25</v>
      </c>
      <c r="AL165" s="2" t="s">
        <v>44</v>
      </c>
      <c r="AM165" s="351">
        <v>14.754679538075701</v>
      </c>
      <c r="AN165" s="351">
        <v>17.6168066866658</v>
      </c>
      <c r="AO165" s="353">
        <v>19.3427459521617</v>
      </c>
      <c r="BA165" s="980"/>
      <c r="BB165" s="11" t="s">
        <v>27</v>
      </c>
      <c r="BC165" s="4" t="s">
        <v>58</v>
      </c>
      <c r="BD165" s="350">
        <v>7.2294832329011101</v>
      </c>
      <c r="BE165" s="350">
        <v>14.3172365742812</v>
      </c>
      <c r="BF165" s="354">
        <v>19.126304132631599</v>
      </c>
      <c r="BR165" s="980"/>
      <c r="BS165" s="11" t="s">
        <v>27</v>
      </c>
      <c r="BT165" s="4" t="s">
        <v>64</v>
      </c>
      <c r="BU165" s="350">
        <v>0.80572197229603504</v>
      </c>
      <c r="BV165" s="350">
        <v>10.568838492098299</v>
      </c>
      <c r="BW165" s="354">
        <v>16.4779052617105</v>
      </c>
      <c r="CJ165" s="980"/>
      <c r="DD165" s="980"/>
    </row>
    <row r="166" spans="18:108" x14ac:dyDescent="0.25">
      <c r="R166" s="980"/>
      <c r="AJ166" s="980"/>
      <c r="AK166" s="10" t="s">
        <v>26</v>
      </c>
      <c r="AL166" s="2" t="s">
        <v>44</v>
      </c>
      <c r="AM166" s="351">
        <v>13.931445875345901</v>
      </c>
      <c r="AN166" s="351">
        <v>16.4567284542278</v>
      </c>
      <c r="AO166" s="353">
        <v>18.3401102472925</v>
      </c>
      <c r="BA166" s="980"/>
      <c r="BR166" s="980"/>
      <c r="CJ166" s="980"/>
      <c r="DD166" s="980"/>
    </row>
    <row r="167" spans="18:108" x14ac:dyDescent="0.25">
      <c r="R167" s="980"/>
      <c r="AJ167" s="980"/>
      <c r="AK167" s="10" t="s">
        <v>27</v>
      </c>
      <c r="AL167" s="2" t="s">
        <v>44</v>
      </c>
      <c r="AM167" s="351">
        <v>8.5288763140286097</v>
      </c>
      <c r="AN167" s="351">
        <v>12.588955827495299</v>
      </c>
      <c r="AO167" s="353">
        <v>15.4341364093404</v>
      </c>
      <c r="BA167" s="980"/>
      <c r="BR167" s="980"/>
      <c r="CJ167" s="980"/>
      <c r="DD167" s="980"/>
    </row>
    <row r="168" spans="18:108" x14ac:dyDescent="0.25">
      <c r="R168" s="980"/>
      <c r="AJ168" s="980"/>
      <c r="AK168" s="10" t="s">
        <v>25</v>
      </c>
      <c r="AL168" s="2" t="s">
        <v>45</v>
      </c>
      <c r="AM168" s="351">
        <v>18.658764887487798</v>
      </c>
      <c r="AN168" s="351">
        <v>20.571998128208399</v>
      </c>
      <c r="AO168" s="353">
        <v>22.698757662424001</v>
      </c>
      <c r="BA168" s="980"/>
      <c r="BR168" s="980"/>
      <c r="CJ168" s="980"/>
      <c r="DD168" s="980"/>
    </row>
    <row r="169" spans="18:108" x14ac:dyDescent="0.25">
      <c r="R169" s="980"/>
      <c r="AJ169" s="980"/>
      <c r="AK169" s="10" t="s">
        <v>26</v>
      </c>
      <c r="AL169" s="2" t="s">
        <v>45</v>
      </c>
      <c r="AM169" s="351">
        <v>17.749670402109398</v>
      </c>
      <c r="AN169" s="351">
        <v>19.496358591988901</v>
      </c>
      <c r="AO169" s="353">
        <v>21.784540985800401</v>
      </c>
      <c r="BA169" s="980"/>
      <c r="BR169" s="980"/>
      <c r="CJ169" s="980"/>
      <c r="DD169" s="980"/>
    </row>
    <row r="170" spans="18:108" x14ac:dyDescent="0.25">
      <c r="R170" s="980"/>
      <c r="AJ170" s="980"/>
      <c r="AK170" s="10" t="s">
        <v>27</v>
      </c>
      <c r="AL170" s="2" t="s">
        <v>45</v>
      </c>
      <c r="AM170" s="351">
        <v>13.3906987130368</v>
      </c>
      <c r="AN170" s="351">
        <v>15.8651142909941</v>
      </c>
      <c r="AO170" s="353">
        <v>18.855790771408401</v>
      </c>
      <c r="BA170" s="980"/>
      <c r="BR170" s="980"/>
      <c r="CJ170" s="980"/>
      <c r="DD170" s="980"/>
    </row>
    <row r="171" spans="18:108" x14ac:dyDescent="0.25">
      <c r="R171" s="980"/>
      <c r="AJ171" s="980"/>
      <c r="AK171" s="10" t="s">
        <v>25</v>
      </c>
      <c r="AL171" s="2" t="s">
        <v>46</v>
      </c>
      <c r="AM171" s="351">
        <v>14.7543492920703</v>
      </c>
      <c r="AN171" s="351">
        <v>16.8420664177021</v>
      </c>
      <c r="AO171" s="353">
        <v>18.578125320739101</v>
      </c>
      <c r="BA171" s="980"/>
      <c r="BR171" s="980"/>
      <c r="CJ171" s="980"/>
      <c r="DD171" s="980"/>
    </row>
    <row r="172" spans="18:108" x14ac:dyDescent="0.25">
      <c r="R172" s="980"/>
      <c r="AJ172" s="980"/>
      <c r="AK172" s="10" t="s">
        <v>26</v>
      </c>
      <c r="AL172" s="2" t="s">
        <v>46</v>
      </c>
      <c r="AM172" s="351">
        <v>14.186688344644701</v>
      </c>
      <c r="AN172" s="351">
        <v>15.713270865977799</v>
      </c>
      <c r="AO172" s="353">
        <v>17.258600174469599</v>
      </c>
      <c r="BA172" s="980"/>
      <c r="BR172" s="980"/>
      <c r="CJ172" s="980"/>
      <c r="DD172" s="980"/>
    </row>
    <row r="173" spans="18:108" x14ac:dyDescent="0.25">
      <c r="R173" s="980"/>
      <c r="AJ173" s="980"/>
      <c r="AK173" s="10" t="s">
        <v>27</v>
      </c>
      <c r="AL173" s="2" t="s">
        <v>46</v>
      </c>
      <c r="AM173" s="351">
        <v>8.1871458439218898</v>
      </c>
      <c r="AN173" s="351">
        <v>12.081496350898901</v>
      </c>
      <c r="AO173" s="353">
        <v>14.7425196430731</v>
      </c>
      <c r="BA173" s="980"/>
      <c r="BR173" s="980"/>
      <c r="CJ173" s="980"/>
      <c r="DD173" s="980"/>
    </row>
    <row r="174" spans="18:108" x14ac:dyDescent="0.25">
      <c r="R174" s="980"/>
      <c r="AJ174" s="980"/>
      <c r="AK174" s="10" t="s">
        <v>25</v>
      </c>
      <c r="AL174" s="2" t="s">
        <v>47</v>
      </c>
      <c r="AM174" s="351">
        <v>20.238627818803401</v>
      </c>
      <c r="AN174" s="351">
        <v>22.459714193713701</v>
      </c>
      <c r="AO174" s="353">
        <v>24.7595672040046</v>
      </c>
      <c r="BA174" s="980"/>
      <c r="BR174" s="980"/>
      <c r="CJ174" s="980"/>
      <c r="DD174" s="980"/>
    </row>
    <row r="175" spans="18:108" x14ac:dyDescent="0.25">
      <c r="R175" s="980"/>
      <c r="AJ175" s="980"/>
      <c r="AK175" s="10" t="s">
        <v>26</v>
      </c>
      <c r="AL175" s="2" t="s">
        <v>47</v>
      </c>
      <c r="AM175" s="351">
        <v>19.681272860002899</v>
      </c>
      <c r="AN175" s="351">
        <v>21.842846576778499</v>
      </c>
      <c r="AO175" s="353">
        <v>24.191302127359499</v>
      </c>
      <c r="BA175" s="980"/>
      <c r="BR175" s="980"/>
      <c r="CJ175" s="980"/>
      <c r="DD175" s="980"/>
    </row>
    <row r="176" spans="18:108" x14ac:dyDescent="0.25">
      <c r="R176" s="980"/>
      <c r="AJ176" s="980"/>
      <c r="AK176" s="10" t="s">
        <v>27</v>
      </c>
      <c r="AL176" s="2" t="s">
        <v>47</v>
      </c>
      <c r="AM176" s="351">
        <v>16.204480171209099</v>
      </c>
      <c r="AN176" s="351">
        <v>19.245499942684599</v>
      </c>
      <c r="AO176" s="353">
        <v>22.252350524263001</v>
      </c>
      <c r="BA176" s="980"/>
      <c r="BR176" s="980"/>
      <c r="CJ176" s="980"/>
      <c r="DD176" s="980"/>
    </row>
    <row r="177" spans="18:108" x14ac:dyDescent="0.25">
      <c r="R177" s="980"/>
      <c r="AJ177" s="980"/>
      <c r="AK177" s="10" t="s">
        <v>25</v>
      </c>
      <c r="AL177" s="2" t="s">
        <v>48</v>
      </c>
      <c r="AM177" s="351">
        <v>15.582101878900801</v>
      </c>
      <c r="AN177" s="351">
        <v>17.749387318416801</v>
      </c>
      <c r="AO177" s="353">
        <v>19.758700283124099</v>
      </c>
      <c r="BA177" s="980"/>
      <c r="BR177" s="980"/>
      <c r="CJ177" s="980"/>
      <c r="DD177" s="980"/>
    </row>
    <row r="178" spans="18:108" x14ac:dyDescent="0.25">
      <c r="R178" s="980"/>
      <c r="AJ178" s="980"/>
      <c r="AK178" s="10" t="s">
        <v>26</v>
      </c>
      <c r="AL178" s="2" t="s">
        <v>48</v>
      </c>
      <c r="AM178" s="351">
        <v>14.979574712534999</v>
      </c>
      <c r="AN178" s="351">
        <v>16.942356377956699</v>
      </c>
      <c r="AO178" s="353">
        <v>18.882520250178999</v>
      </c>
      <c r="BA178" s="980"/>
      <c r="BR178" s="980"/>
      <c r="CJ178" s="980"/>
      <c r="DD178" s="980"/>
    </row>
    <row r="179" spans="18:108" x14ac:dyDescent="0.25">
      <c r="R179" s="980"/>
      <c r="AJ179" s="980"/>
      <c r="AK179" s="10" t="s">
        <v>27</v>
      </c>
      <c r="AL179" s="2" t="s">
        <v>48</v>
      </c>
      <c r="AM179" s="351">
        <v>10.2663913716223</v>
      </c>
      <c r="AN179" s="351">
        <v>14.060618138960599</v>
      </c>
      <c r="AO179" s="353">
        <v>17.182716504945301</v>
      </c>
      <c r="BA179" s="980"/>
      <c r="BR179" s="980"/>
      <c r="CJ179" s="980"/>
      <c r="DD179" s="980"/>
    </row>
    <row r="180" spans="18:108" x14ac:dyDescent="0.25">
      <c r="R180" s="980"/>
      <c r="AJ180" s="980"/>
      <c r="AK180" s="10" t="s">
        <v>25</v>
      </c>
      <c r="AL180" s="2" t="s">
        <v>749</v>
      </c>
      <c r="AM180" s="351">
        <v>17.739889329933199</v>
      </c>
      <c r="AN180" s="351">
        <v>22.098927148897602</v>
      </c>
      <c r="AO180" s="353">
        <v>25.888413926099101</v>
      </c>
      <c r="BA180" s="980"/>
      <c r="BR180" s="980"/>
      <c r="CJ180" s="980"/>
      <c r="DD180" s="980"/>
    </row>
    <row r="181" spans="18:108" x14ac:dyDescent="0.25">
      <c r="R181" s="980"/>
      <c r="AJ181" s="980"/>
      <c r="AK181" s="10" t="s">
        <v>26</v>
      </c>
      <c r="AL181" s="2" t="s">
        <v>749</v>
      </c>
      <c r="AM181" s="351">
        <v>17.1400567986461</v>
      </c>
      <c r="AN181" s="351">
        <v>21.4036803912545</v>
      </c>
      <c r="AO181" s="353">
        <v>25.211594451855898</v>
      </c>
      <c r="BA181" s="980"/>
      <c r="BR181" s="980"/>
      <c r="CJ181" s="980"/>
      <c r="DD181" s="980"/>
    </row>
    <row r="182" spans="18:108" x14ac:dyDescent="0.25">
      <c r="R182" s="980"/>
      <c r="AJ182" s="980"/>
      <c r="AK182" s="11" t="s">
        <v>27</v>
      </c>
      <c r="AL182" s="4" t="s">
        <v>749</v>
      </c>
      <c r="AM182" s="350">
        <v>8.7514414125732003</v>
      </c>
      <c r="AN182" s="350">
        <v>14.8628180278969</v>
      </c>
      <c r="AO182" s="354">
        <v>19.353161027527999</v>
      </c>
      <c r="BA182" s="980"/>
      <c r="BR182" s="980"/>
      <c r="CJ182" s="980"/>
      <c r="DD182" s="980"/>
    </row>
    <row r="183" spans="18:108" x14ac:dyDescent="0.25">
      <c r="R183" s="980"/>
      <c r="AJ183" s="980"/>
      <c r="BA183" s="980"/>
      <c r="BR183" s="980"/>
      <c r="CJ183" s="980"/>
      <c r="DD183" s="980"/>
    </row>
    <row r="184" spans="18:108" x14ac:dyDescent="0.25">
      <c r="R184" s="980"/>
      <c r="AJ184" s="980"/>
      <c r="BA184" s="980"/>
      <c r="BR184" s="980"/>
      <c r="CJ184" s="980"/>
      <c r="DD184" s="980"/>
    </row>
  </sheetData>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P184"/>
  <sheetViews>
    <sheetView showGridLines="0" zoomScale="80" zoomScaleNormal="80" workbookViewId="0"/>
  </sheetViews>
  <sheetFormatPr defaultColWidth="11.42578125" defaultRowHeight="15" x14ac:dyDescent="0.25"/>
  <cols>
    <col min="1" max="2" width="14.140625" customWidth="1"/>
    <col min="3" max="3" width="19.7109375" customWidth="1"/>
    <col min="4" max="4" width="14.140625" customWidth="1"/>
    <col min="5" max="5" width="19.7109375" customWidth="1"/>
    <col min="6" max="18" width="9.140625" customWidth="1"/>
    <col min="19" max="20" width="14.140625" customWidth="1"/>
    <col min="21" max="21" width="19.7109375" customWidth="1"/>
    <col min="22" max="22" width="14.140625" customWidth="1"/>
    <col min="23" max="23" width="19.7109375" customWidth="1"/>
    <col min="24" max="30" width="9.140625" customWidth="1"/>
    <col min="31" max="31" width="29.42578125" customWidth="1"/>
    <col min="32" max="32" width="9.140625" customWidth="1"/>
    <col min="33" max="34" width="14.140625" customWidth="1"/>
    <col min="35" max="35" width="19.7109375" customWidth="1"/>
    <col min="36" max="36" width="14.140625" customWidth="1"/>
    <col min="37" max="37" width="19.7109375" customWidth="1"/>
    <col min="38" max="47" width="9.140625" customWidth="1"/>
    <col min="48" max="48" width="34" customWidth="1"/>
    <col min="49" max="49" width="9.140625" customWidth="1"/>
    <col min="50" max="51" width="14.140625" customWidth="1"/>
    <col min="52" max="52" width="19.7109375" customWidth="1"/>
    <col min="53" max="53" width="14.140625" customWidth="1"/>
    <col min="54" max="54" width="19.7109375" customWidth="1"/>
    <col min="55" max="65" width="9.140625" customWidth="1"/>
    <col min="66" max="66" width="21.42578125" customWidth="1"/>
    <col min="67" max="67" width="9.140625" customWidth="1"/>
    <col min="68" max="68" width="14.140625" customWidth="1"/>
    <col min="69" max="69" width="45.7109375" bestFit="1" customWidth="1"/>
    <col min="70" max="70" width="19.7109375" customWidth="1"/>
    <col min="71" max="71" width="14.140625" customWidth="1"/>
    <col min="72" max="72" width="19.7109375" customWidth="1"/>
    <col min="73" max="73" width="9.140625" customWidth="1"/>
    <col min="74" max="74" width="10.85546875" customWidth="1"/>
    <col min="75" max="80" width="9.140625" customWidth="1"/>
    <col min="81" max="81" width="30.7109375" customWidth="1"/>
    <col min="82" max="82" width="9.140625" customWidth="1"/>
    <col min="83" max="83" width="14.140625" customWidth="1"/>
    <col min="84" max="84" width="45.7109375" bestFit="1" customWidth="1"/>
    <col min="85" max="85" width="19.7109375" customWidth="1"/>
    <col min="86" max="86" width="14.140625" customWidth="1"/>
    <col min="87" max="87" width="19.7109375" customWidth="1"/>
    <col min="88" max="88" width="9.140625" customWidth="1"/>
    <col min="89" max="89" width="10" customWidth="1"/>
    <col min="90" max="95" width="9.140625" customWidth="1"/>
    <col min="96" max="96" width="27.7109375" customWidth="1"/>
    <col min="97" max="97" width="9.140625" customWidth="1"/>
    <col min="98" max="99" width="14.140625" customWidth="1"/>
    <col min="100" max="100" width="19.7109375" customWidth="1"/>
    <col min="101" max="101" width="14.140625" customWidth="1"/>
    <col min="102" max="102" width="19.7109375" customWidth="1"/>
    <col min="103" max="111" width="9.140625" customWidth="1"/>
    <col min="112" max="112" width="35.140625" customWidth="1"/>
    <col min="113" max="113" width="9.140625" customWidth="1"/>
    <col min="114" max="115" width="14.140625" customWidth="1"/>
    <col min="116" max="116" width="19.7109375" customWidth="1"/>
    <col min="117" max="117" width="14.140625" customWidth="1"/>
    <col min="118" max="118" width="19.7109375" customWidth="1"/>
    <col min="119" max="129" width="9.140625" customWidth="1"/>
    <col min="130" max="130" width="20.7109375" customWidth="1"/>
    <col min="131" max="200" width="9.140625" customWidth="1"/>
  </cols>
  <sheetData>
    <row r="1" spans="1:120" ht="20.25" x14ac:dyDescent="0.3">
      <c r="A1" s="6" t="s">
        <v>109</v>
      </c>
      <c r="R1" s="13"/>
      <c r="AF1" s="13"/>
      <c r="AW1" s="13"/>
      <c r="BO1" s="13"/>
      <c r="CD1" s="13"/>
      <c r="CS1" s="13"/>
      <c r="DI1" s="13"/>
    </row>
    <row r="2" spans="1:120" x14ac:dyDescent="0.25">
      <c r="A2" s="2" t="s">
        <v>781</v>
      </c>
      <c r="R2" s="13"/>
      <c r="AF2" s="13"/>
      <c r="AW2" s="13"/>
      <c r="BO2" s="13"/>
      <c r="CD2" s="13"/>
      <c r="CS2" s="13"/>
      <c r="DI2" s="13"/>
    </row>
    <row r="3" spans="1:120" ht="20.25" x14ac:dyDescent="0.3">
      <c r="A3" s="7" t="s">
        <v>110</v>
      </c>
      <c r="R3" s="13"/>
      <c r="S3" s="7" t="s">
        <v>111</v>
      </c>
      <c r="AF3" s="13"/>
      <c r="AG3" s="7" t="s">
        <v>112</v>
      </c>
      <c r="AW3" s="13"/>
      <c r="AX3" s="7" t="s">
        <v>113</v>
      </c>
      <c r="BO3" s="13"/>
      <c r="BP3" s="7" t="s">
        <v>114</v>
      </c>
      <c r="CD3" s="13"/>
      <c r="CE3" s="7" t="s">
        <v>115</v>
      </c>
      <c r="CS3" s="13"/>
      <c r="CT3" s="7" t="s">
        <v>116</v>
      </c>
      <c r="DI3" s="13"/>
      <c r="DJ3" s="7" t="s">
        <v>117</v>
      </c>
    </row>
    <row r="4" spans="1:120" x14ac:dyDescent="0.25">
      <c r="R4" s="13"/>
      <c r="AF4" s="13"/>
      <c r="AW4" s="13"/>
      <c r="BO4" s="13"/>
      <c r="CD4" s="13"/>
      <c r="CS4" s="13"/>
      <c r="DI4" s="13"/>
    </row>
    <row r="5" spans="1:120" ht="15.75" x14ac:dyDescent="0.25">
      <c r="A5" s="8" t="s">
        <v>118</v>
      </c>
      <c r="G5" s="8" t="s">
        <v>154</v>
      </c>
      <c r="R5" s="13"/>
      <c r="S5" s="8" t="s">
        <v>119</v>
      </c>
      <c r="Y5" s="8" t="s">
        <v>155</v>
      </c>
      <c r="AF5" s="13"/>
      <c r="AG5" s="8" t="s">
        <v>124</v>
      </c>
      <c r="AM5" s="8" t="s">
        <v>156</v>
      </c>
      <c r="AW5" s="13"/>
      <c r="AX5" s="8" t="s">
        <v>129</v>
      </c>
      <c r="BD5" s="8" t="s">
        <v>161</v>
      </c>
      <c r="BO5" s="13"/>
      <c r="BP5" s="8" t="s">
        <v>134</v>
      </c>
      <c r="BV5" s="8" t="s">
        <v>166</v>
      </c>
      <c r="CD5" s="13"/>
      <c r="CE5" s="8" t="s">
        <v>139</v>
      </c>
      <c r="CK5" s="8" t="s">
        <v>169</v>
      </c>
      <c r="CS5" s="13"/>
      <c r="CT5" s="8" t="s">
        <v>144</v>
      </c>
      <c r="CZ5" s="8" t="s">
        <v>174</v>
      </c>
      <c r="DI5" s="13"/>
      <c r="DJ5" s="8" t="s">
        <v>149</v>
      </c>
      <c r="DP5" s="8" t="s">
        <v>179</v>
      </c>
    </row>
    <row r="6" spans="1:120" x14ac:dyDescent="0.25">
      <c r="A6" s="2" t="s">
        <v>9</v>
      </c>
      <c r="B6" s="2"/>
      <c r="C6" s="2"/>
      <c r="D6" s="2"/>
      <c r="E6" s="2"/>
      <c r="R6" s="13"/>
      <c r="S6" s="2" t="s">
        <v>9</v>
      </c>
      <c r="T6" s="2"/>
      <c r="U6" s="2"/>
      <c r="V6" s="2"/>
      <c r="W6" s="2"/>
      <c r="AF6" s="13"/>
      <c r="AG6" s="2" t="s">
        <v>33</v>
      </c>
      <c r="AH6" s="2"/>
      <c r="AI6" s="2"/>
      <c r="AJ6" s="2"/>
      <c r="AK6" s="2"/>
      <c r="AW6" s="13"/>
      <c r="AX6" s="2" t="s">
        <v>33</v>
      </c>
      <c r="AY6" s="2"/>
      <c r="AZ6" s="2"/>
      <c r="BA6" s="2"/>
      <c r="BB6" s="2"/>
      <c r="BO6" s="13"/>
      <c r="BP6" s="2" t="s">
        <v>33</v>
      </c>
      <c r="BQ6" s="2"/>
      <c r="BR6" s="2"/>
      <c r="BS6" s="2"/>
      <c r="BT6" s="2"/>
      <c r="CD6" s="13"/>
      <c r="CE6" s="2" t="s">
        <v>33</v>
      </c>
      <c r="CF6" s="2"/>
      <c r="CG6" s="2"/>
      <c r="CH6" s="2"/>
      <c r="CI6" s="2"/>
      <c r="CS6" s="13"/>
      <c r="CT6" s="2" t="s">
        <v>33</v>
      </c>
      <c r="CU6" s="2"/>
      <c r="CV6" s="2"/>
      <c r="CW6" s="2"/>
      <c r="CX6" s="2"/>
      <c r="DI6" s="13"/>
      <c r="DJ6" s="2" t="s">
        <v>33</v>
      </c>
      <c r="DK6" s="2"/>
      <c r="DL6" s="2"/>
      <c r="DM6" s="2"/>
      <c r="DN6" s="2"/>
    </row>
    <row r="7" spans="1:120" x14ac:dyDescent="0.25">
      <c r="A7" s="9" t="s">
        <v>17</v>
      </c>
      <c r="B7" s="12" t="s">
        <v>18</v>
      </c>
      <c r="C7" s="14" t="s">
        <v>19</v>
      </c>
      <c r="D7" s="14" t="s">
        <v>20</v>
      </c>
      <c r="E7" s="17" t="s">
        <v>21</v>
      </c>
      <c r="R7" s="13"/>
      <c r="S7" s="9" t="s">
        <v>17</v>
      </c>
      <c r="T7" s="12" t="s">
        <v>18</v>
      </c>
      <c r="U7" s="20" t="s">
        <v>19</v>
      </c>
      <c r="V7" s="20" t="s">
        <v>20</v>
      </c>
      <c r="W7" s="23" t="s">
        <v>21</v>
      </c>
      <c r="AF7" s="13"/>
      <c r="AG7" s="9" t="s">
        <v>17</v>
      </c>
      <c r="AH7" s="12" t="s">
        <v>34</v>
      </c>
      <c r="AI7" s="26" t="s">
        <v>19</v>
      </c>
      <c r="AJ7" s="26" t="s">
        <v>20</v>
      </c>
      <c r="AK7" s="29" t="s">
        <v>21</v>
      </c>
      <c r="AW7" s="13"/>
      <c r="AX7" s="9" t="s">
        <v>17</v>
      </c>
      <c r="AY7" s="12" t="s">
        <v>34</v>
      </c>
      <c r="AZ7" s="56" t="s">
        <v>19</v>
      </c>
      <c r="BA7" s="56" t="s">
        <v>20</v>
      </c>
      <c r="BB7" s="59" t="s">
        <v>21</v>
      </c>
      <c r="BO7" s="13"/>
      <c r="BP7" s="9" t="s">
        <v>17</v>
      </c>
      <c r="BQ7" s="12" t="s">
        <v>34</v>
      </c>
      <c r="BR7" s="86" t="s">
        <v>19</v>
      </c>
      <c r="BS7" s="86" t="s">
        <v>20</v>
      </c>
      <c r="BT7" s="89" t="s">
        <v>21</v>
      </c>
      <c r="CD7" s="13"/>
      <c r="CE7" s="9" t="s">
        <v>17</v>
      </c>
      <c r="CF7" s="12" t="s">
        <v>34</v>
      </c>
      <c r="CG7" s="116" t="s">
        <v>19</v>
      </c>
      <c r="CH7" s="116" t="s">
        <v>20</v>
      </c>
      <c r="CI7" s="119" t="s">
        <v>21</v>
      </c>
      <c r="CS7" s="13"/>
      <c r="CT7" s="9" t="s">
        <v>17</v>
      </c>
      <c r="CU7" s="12" t="s">
        <v>34</v>
      </c>
      <c r="CV7" s="146" t="s">
        <v>19</v>
      </c>
      <c r="CW7" s="146" t="s">
        <v>20</v>
      </c>
      <c r="CX7" s="149" t="s">
        <v>21</v>
      </c>
      <c r="DI7" s="13"/>
      <c r="DJ7" s="9" t="s">
        <v>17</v>
      </c>
      <c r="DK7" s="12" t="s">
        <v>34</v>
      </c>
      <c r="DL7" s="176" t="s">
        <v>19</v>
      </c>
      <c r="DM7" s="176" t="s">
        <v>20</v>
      </c>
      <c r="DN7" s="179" t="s">
        <v>21</v>
      </c>
    </row>
    <row r="8" spans="1:120" x14ac:dyDescent="0.25">
      <c r="A8" s="9" t="s">
        <v>22</v>
      </c>
      <c r="B8" s="12" t="s">
        <v>23</v>
      </c>
      <c r="C8" s="14">
        <v>204.98664174699999</v>
      </c>
      <c r="D8" s="14">
        <v>298.44482417582401</v>
      </c>
      <c r="E8" s="17">
        <v>439.84090202494099</v>
      </c>
      <c r="R8" s="13"/>
      <c r="S8" s="9" t="s">
        <v>120</v>
      </c>
      <c r="T8" s="12" t="s">
        <v>23</v>
      </c>
      <c r="U8" s="20">
        <v>790.43199820788504</v>
      </c>
      <c r="V8" s="20">
        <v>1115.0577777777801</v>
      </c>
      <c r="W8" s="23">
        <v>1592.6365454545501</v>
      </c>
      <c r="AF8" s="13"/>
      <c r="AG8" s="9" t="s">
        <v>22</v>
      </c>
      <c r="AH8" s="12" t="s">
        <v>35</v>
      </c>
      <c r="AI8" s="26">
        <v>212.92977316975299</v>
      </c>
      <c r="AJ8" s="26">
        <v>326.20154221464998</v>
      </c>
      <c r="AK8" s="29">
        <v>492.21865879560198</v>
      </c>
      <c r="AW8" s="13"/>
      <c r="AX8" s="9" t="s">
        <v>120</v>
      </c>
      <c r="AY8" s="12" t="s">
        <v>35</v>
      </c>
      <c r="AZ8" s="56">
        <v>811.478080429388</v>
      </c>
      <c r="BA8" s="56">
        <v>1212.4091587722601</v>
      </c>
      <c r="BB8" s="59">
        <v>1788.22090279345</v>
      </c>
      <c r="BO8" s="13"/>
      <c r="BP8" s="9" t="s">
        <v>25</v>
      </c>
      <c r="BQ8" s="12" t="s">
        <v>31</v>
      </c>
      <c r="BR8" s="86">
        <v>208.362696340893</v>
      </c>
      <c r="BS8" s="86">
        <v>332.25779999999997</v>
      </c>
      <c r="BT8" s="89">
        <v>509.27324080267601</v>
      </c>
      <c r="CD8" s="13"/>
      <c r="CE8" s="9" t="s">
        <v>122</v>
      </c>
      <c r="CF8" s="12" t="s">
        <v>31</v>
      </c>
      <c r="CG8" s="116">
        <v>785.44346241871801</v>
      </c>
      <c r="CH8" s="116">
        <v>1206.45066666667</v>
      </c>
      <c r="CI8" s="119">
        <v>1793.6299926183301</v>
      </c>
      <c r="CS8" s="13"/>
      <c r="CT8" s="9" t="s">
        <v>22</v>
      </c>
      <c r="CU8" s="12" t="s">
        <v>63</v>
      </c>
      <c r="CV8" s="146">
        <v>223.553668813945</v>
      </c>
      <c r="CW8" s="146">
        <v>336.79288641915002</v>
      </c>
      <c r="CX8" s="149">
        <v>505.41161111111097</v>
      </c>
      <c r="DI8" s="13"/>
      <c r="DJ8" s="9" t="s">
        <v>120</v>
      </c>
      <c r="DK8" s="12" t="s">
        <v>63</v>
      </c>
      <c r="DL8" s="176">
        <v>864.28983397775096</v>
      </c>
      <c r="DM8" s="176">
        <v>1259.35253421173</v>
      </c>
      <c r="DN8" s="179">
        <v>1844.6345387301201</v>
      </c>
    </row>
    <row r="9" spans="1:120" x14ac:dyDescent="0.25">
      <c r="A9" s="10" t="s">
        <v>24</v>
      </c>
      <c r="B9" s="2" t="s">
        <v>23</v>
      </c>
      <c r="C9" s="16">
        <v>204.234397488984</v>
      </c>
      <c r="D9" s="16">
        <v>296.53100000000001</v>
      </c>
      <c r="E9" s="18">
        <v>435.68958821682099</v>
      </c>
      <c r="R9" s="13"/>
      <c r="S9" s="10" t="s">
        <v>121</v>
      </c>
      <c r="T9" s="2" t="s">
        <v>23</v>
      </c>
      <c r="U9" s="22">
        <v>821.05113372093001</v>
      </c>
      <c r="V9" s="22">
        <v>1169.9572068965499</v>
      </c>
      <c r="W9" s="24">
        <v>1677.65608791209</v>
      </c>
      <c r="AF9" s="13"/>
      <c r="AG9" s="10" t="s">
        <v>24</v>
      </c>
      <c r="AH9" s="2" t="s">
        <v>35</v>
      </c>
      <c r="AI9" s="28">
        <v>199.74062323819601</v>
      </c>
      <c r="AJ9" s="28">
        <v>308.49748727238898</v>
      </c>
      <c r="AK9" s="30">
        <v>465.87033942185502</v>
      </c>
      <c r="AW9" s="13"/>
      <c r="AX9" s="10" t="s">
        <v>121</v>
      </c>
      <c r="AY9" s="2" t="s">
        <v>35</v>
      </c>
      <c r="AZ9" s="58">
        <v>793.89605952380998</v>
      </c>
      <c r="BA9" s="58">
        <v>1209.5376039426501</v>
      </c>
      <c r="BB9" s="60">
        <v>1801.29447155412</v>
      </c>
      <c r="BO9" s="13"/>
      <c r="BP9" s="10" t="s">
        <v>26</v>
      </c>
      <c r="BQ9" s="2" t="s">
        <v>31</v>
      </c>
      <c r="BR9" s="88">
        <v>196.503730769231</v>
      </c>
      <c r="BS9" s="88">
        <v>314.85975524475498</v>
      </c>
      <c r="BT9" s="90">
        <v>486.33832526881702</v>
      </c>
      <c r="CD9" s="13"/>
      <c r="CE9" s="10" t="s">
        <v>123</v>
      </c>
      <c r="CF9" s="2" t="s">
        <v>31</v>
      </c>
      <c r="CG9" s="118">
        <v>758.52413782364397</v>
      </c>
      <c r="CH9" s="118">
        <v>1167.80345671383</v>
      </c>
      <c r="CI9" s="120">
        <v>1743.87757345915</v>
      </c>
      <c r="CS9" s="13"/>
      <c r="CT9" s="10" t="s">
        <v>24</v>
      </c>
      <c r="CU9" s="2" t="s">
        <v>63</v>
      </c>
      <c r="CV9" s="148">
        <v>210.76635958486</v>
      </c>
      <c r="CW9" s="148">
        <v>317.976076388889</v>
      </c>
      <c r="CX9" s="150">
        <v>476.40266308243702</v>
      </c>
      <c r="DI9" s="13"/>
      <c r="DJ9" s="10" t="s">
        <v>121</v>
      </c>
      <c r="DK9" s="2" t="s">
        <v>63</v>
      </c>
      <c r="DL9" s="178">
        <v>866.00432065217399</v>
      </c>
      <c r="DM9" s="178">
        <v>1268.8716666666701</v>
      </c>
      <c r="DN9" s="180">
        <v>1863.07385093168</v>
      </c>
    </row>
    <row r="10" spans="1:120" x14ac:dyDescent="0.25">
      <c r="A10" s="10" t="s">
        <v>25</v>
      </c>
      <c r="B10" s="2" t="s">
        <v>23</v>
      </c>
      <c r="C10" s="16">
        <v>228.19081249999999</v>
      </c>
      <c r="D10" s="16">
        <v>338.25400000000002</v>
      </c>
      <c r="E10" s="18">
        <v>500.77199999999999</v>
      </c>
      <c r="R10" s="13"/>
      <c r="S10" s="10" t="s">
        <v>122</v>
      </c>
      <c r="T10" s="2" t="s">
        <v>23</v>
      </c>
      <c r="U10" s="22">
        <v>801.68391666666696</v>
      </c>
      <c r="V10" s="22">
        <v>1158.4465358422899</v>
      </c>
      <c r="W10" s="24">
        <v>1658.17266360435</v>
      </c>
      <c r="AF10" s="13"/>
      <c r="AG10" s="10" t="s">
        <v>25</v>
      </c>
      <c r="AH10" s="2" t="s">
        <v>35</v>
      </c>
      <c r="AI10" s="28">
        <v>210.544481605351</v>
      </c>
      <c r="AJ10" s="28">
        <v>333.91466666666702</v>
      </c>
      <c r="AK10" s="30">
        <v>510.38</v>
      </c>
      <c r="AW10" s="13"/>
      <c r="AX10" s="10" t="s">
        <v>122</v>
      </c>
      <c r="AY10" s="2" t="s">
        <v>35</v>
      </c>
      <c r="AZ10" s="58">
        <v>789.86268544137101</v>
      </c>
      <c r="BA10" s="58">
        <v>1210.0413939606699</v>
      </c>
      <c r="BB10" s="60">
        <v>1794.7643492288801</v>
      </c>
      <c r="BO10" s="13"/>
      <c r="BP10" s="10" t="s">
        <v>27</v>
      </c>
      <c r="BQ10" s="2" t="s">
        <v>31</v>
      </c>
      <c r="BR10" s="88">
        <v>198.713075875078</v>
      </c>
      <c r="BS10" s="88">
        <v>323.45767432446797</v>
      </c>
      <c r="BT10" s="90">
        <v>507.71433279220798</v>
      </c>
      <c r="CD10" s="13"/>
      <c r="CE10" s="10" t="s">
        <v>122</v>
      </c>
      <c r="CF10" s="2" t="s">
        <v>42</v>
      </c>
      <c r="CG10" s="118">
        <v>593.23576863977701</v>
      </c>
      <c r="CH10" s="118">
        <v>913.24218291845</v>
      </c>
      <c r="CI10" s="120">
        <v>1337.4020477479301</v>
      </c>
      <c r="CS10" s="13"/>
      <c r="CT10" s="10" t="s">
        <v>25</v>
      </c>
      <c r="CU10" s="2" t="s">
        <v>63</v>
      </c>
      <c r="CV10" s="148">
        <v>227.07735164835199</v>
      </c>
      <c r="CW10" s="148">
        <v>347.12489130434801</v>
      </c>
      <c r="CX10" s="150">
        <v>523.01670527265401</v>
      </c>
      <c r="DI10" s="13"/>
      <c r="DJ10" s="10" t="s">
        <v>122</v>
      </c>
      <c r="DK10" s="2" t="s">
        <v>63</v>
      </c>
      <c r="DL10" s="178">
        <v>877.88520665445697</v>
      </c>
      <c r="DM10" s="178">
        <v>1280.52179207057</v>
      </c>
      <c r="DN10" s="180">
        <v>1862.0762565559501</v>
      </c>
    </row>
    <row r="11" spans="1:120" x14ac:dyDescent="0.25">
      <c r="A11" s="10" t="s">
        <v>26</v>
      </c>
      <c r="B11" s="2" t="s">
        <v>23</v>
      </c>
      <c r="C11" s="16">
        <v>209.50677777777801</v>
      </c>
      <c r="D11" s="16">
        <v>309.11720629047198</v>
      </c>
      <c r="E11" s="18">
        <v>456.66596774193602</v>
      </c>
      <c r="R11" s="13"/>
      <c r="S11" s="10" t="s">
        <v>123</v>
      </c>
      <c r="T11" s="2" t="s">
        <v>23</v>
      </c>
      <c r="U11" s="22">
        <v>768.69997600825104</v>
      </c>
      <c r="V11" s="22">
        <v>1104.3034444444399</v>
      </c>
      <c r="W11" s="24">
        <v>1587.0914130434701</v>
      </c>
      <c r="AF11" s="13"/>
      <c r="AG11" s="10" t="s">
        <v>26</v>
      </c>
      <c r="AH11" s="2" t="s">
        <v>35</v>
      </c>
      <c r="AI11" s="28">
        <v>197.892437782076</v>
      </c>
      <c r="AJ11" s="28">
        <v>316.26017094016998</v>
      </c>
      <c r="AK11" s="30">
        <v>487.75703655040599</v>
      </c>
      <c r="AW11" s="13"/>
      <c r="AX11" s="10" t="s">
        <v>123</v>
      </c>
      <c r="AY11" s="2" t="s">
        <v>35</v>
      </c>
      <c r="AZ11" s="58">
        <v>757.28510249813405</v>
      </c>
      <c r="BA11" s="58">
        <v>1167.8672801028799</v>
      </c>
      <c r="BB11" s="60">
        <v>1744.09524586978</v>
      </c>
      <c r="BO11" s="13"/>
      <c r="BP11" s="10" t="s">
        <v>25</v>
      </c>
      <c r="BQ11" s="2" t="s">
        <v>42</v>
      </c>
      <c r="BR11" s="88">
        <v>158.327221771978</v>
      </c>
      <c r="BS11" s="88">
        <v>254.82833918658699</v>
      </c>
      <c r="BT11" s="90">
        <v>389.43408803153397</v>
      </c>
      <c r="CD11" s="13"/>
      <c r="CE11" s="10" t="s">
        <v>123</v>
      </c>
      <c r="CF11" s="2" t="s">
        <v>42</v>
      </c>
      <c r="CG11" s="118">
        <v>576.383222222222</v>
      </c>
      <c r="CH11" s="118">
        <v>881.89166666666699</v>
      </c>
      <c r="CI11" s="120">
        <v>1293.3896137525801</v>
      </c>
      <c r="CS11" s="13"/>
      <c r="CT11" s="10" t="s">
        <v>26</v>
      </c>
      <c r="CU11" s="2" t="s">
        <v>63</v>
      </c>
      <c r="CV11" s="148">
        <v>216.536291622356</v>
      </c>
      <c r="CW11" s="148">
        <v>331.39658646616499</v>
      </c>
      <c r="CX11" s="150">
        <v>502.15742128935602</v>
      </c>
      <c r="DI11" s="13"/>
      <c r="DJ11" s="10" t="s">
        <v>123</v>
      </c>
      <c r="DK11" s="2" t="s">
        <v>63</v>
      </c>
      <c r="DL11" s="178">
        <v>847.43528714107401</v>
      </c>
      <c r="DM11" s="178">
        <v>1237.7588372093001</v>
      </c>
      <c r="DN11" s="180">
        <v>1808.82907950556</v>
      </c>
    </row>
    <row r="12" spans="1:120" x14ac:dyDescent="0.25">
      <c r="A12" s="10" t="s">
        <v>27</v>
      </c>
      <c r="B12" s="2" t="s">
        <v>23</v>
      </c>
      <c r="C12" s="16">
        <v>213.077</v>
      </c>
      <c r="D12" s="16">
        <v>311.12422910135803</v>
      </c>
      <c r="E12" s="18">
        <v>460.13496677740898</v>
      </c>
      <c r="R12" s="13"/>
      <c r="S12" s="10" t="s">
        <v>120</v>
      </c>
      <c r="T12" s="2" t="s">
        <v>28</v>
      </c>
      <c r="U12" s="22">
        <v>872.69714740074596</v>
      </c>
      <c r="V12" s="22">
        <v>1320.8090372670799</v>
      </c>
      <c r="W12" s="24">
        <v>1949.0931521739101</v>
      </c>
      <c r="AF12" s="13"/>
      <c r="AG12" s="10" t="s">
        <v>27</v>
      </c>
      <c r="AH12" s="2" t="s">
        <v>35</v>
      </c>
      <c r="AI12" s="28">
        <v>199.09375</v>
      </c>
      <c r="AJ12" s="28">
        <v>323.746222222222</v>
      </c>
      <c r="AK12" s="30">
        <v>507.81316053511699</v>
      </c>
      <c r="AW12" s="13"/>
      <c r="AX12" s="10" t="s">
        <v>120</v>
      </c>
      <c r="AY12" s="2" t="s">
        <v>36</v>
      </c>
      <c r="AZ12" s="58">
        <v>767.53149761795498</v>
      </c>
      <c r="BA12" s="58">
        <v>1241.0591404715001</v>
      </c>
      <c r="BB12" s="60">
        <v>1923.9156631790299</v>
      </c>
      <c r="BO12" s="13"/>
      <c r="BP12" s="10" t="s">
        <v>26</v>
      </c>
      <c r="BQ12" s="2" t="s">
        <v>42</v>
      </c>
      <c r="BR12" s="88">
        <v>147.89999649894199</v>
      </c>
      <c r="BS12" s="88">
        <v>239.467034161491</v>
      </c>
      <c r="BT12" s="90">
        <v>369.51686363636298</v>
      </c>
      <c r="CD12" s="13"/>
      <c r="CE12" s="10" t="s">
        <v>122</v>
      </c>
      <c r="CF12" s="2" t="s">
        <v>43</v>
      </c>
      <c r="CG12" s="118">
        <v>1422.3379076086901</v>
      </c>
      <c r="CH12" s="118">
        <v>2067.3150982519701</v>
      </c>
      <c r="CI12" s="120">
        <v>2936.3802848280702</v>
      </c>
      <c r="CS12" s="13"/>
      <c r="CT12" s="10" t="s">
        <v>27</v>
      </c>
      <c r="CU12" s="2" t="s">
        <v>63</v>
      </c>
      <c r="CV12" s="148">
        <v>212.11228380315299</v>
      </c>
      <c r="CW12" s="148">
        <v>333.035666666667</v>
      </c>
      <c r="CX12" s="150">
        <v>515.15816091954002</v>
      </c>
      <c r="DI12" s="13"/>
      <c r="DJ12" s="10" t="s">
        <v>120</v>
      </c>
      <c r="DK12" s="2" t="s">
        <v>64</v>
      </c>
      <c r="DL12" s="178">
        <v>443.50336405529998</v>
      </c>
      <c r="DM12" s="178">
        <v>945.74933333333297</v>
      </c>
      <c r="DN12" s="180">
        <v>1546.6098709677401</v>
      </c>
    </row>
    <row r="13" spans="1:120" x14ac:dyDescent="0.25">
      <c r="A13" s="10" t="s">
        <v>22</v>
      </c>
      <c r="B13" s="2" t="s">
        <v>28</v>
      </c>
      <c r="C13" s="16">
        <v>232.09348550385701</v>
      </c>
      <c r="D13" s="16">
        <v>361.37540133261598</v>
      </c>
      <c r="E13" s="18">
        <v>547.55303791739698</v>
      </c>
      <c r="R13" s="13"/>
      <c r="S13" s="10" t="s">
        <v>121</v>
      </c>
      <c r="T13" s="2" t="s">
        <v>28</v>
      </c>
      <c r="U13" s="22">
        <v>873.80423019086197</v>
      </c>
      <c r="V13" s="22">
        <v>1324.6108627450999</v>
      </c>
      <c r="W13" s="24">
        <v>1964.5534947419901</v>
      </c>
      <c r="AF13" s="13"/>
      <c r="AG13" s="10" t="s">
        <v>22</v>
      </c>
      <c r="AH13" s="2" t="s">
        <v>36</v>
      </c>
      <c r="AI13" s="28">
        <v>203.77847112737101</v>
      </c>
      <c r="AJ13" s="28">
        <v>337.44831199558098</v>
      </c>
      <c r="AK13" s="30">
        <v>533.75084858891103</v>
      </c>
      <c r="AW13" s="13"/>
      <c r="AX13" s="10" t="s">
        <v>121</v>
      </c>
      <c r="AY13" s="2" t="s">
        <v>36</v>
      </c>
      <c r="AZ13" s="58">
        <v>785.87153325561405</v>
      </c>
      <c r="BA13" s="58">
        <v>1243.98774666194</v>
      </c>
      <c r="BB13" s="60">
        <v>1929.7976284000999</v>
      </c>
      <c r="BO13" s="13"/>
      <c r="BP13" s="10" t="s">
        <v>27</v>
      </c>
      <c r="BQ13" s="2" t="s">
        <v>42</v>
      </c>
      <c r="BR13" s="88">
        <v>147.126036431269</v>
      </c>
      <c r="BS13" s="88">
        <v>248.331573157316</v>
      </c>
      <c r="BT13" s="90">
        <v>389.60449136577699</v>
      </c>
      <c r="CD13" s="13"/>
      <c r="CE13" s="10" t="s">
        <v>123</v>
      </c>
      <c r="CF13" s="2" t="s">
        <v>43</v>
      </c>
      <c r="CG13" s="118">
        <v>1291.3188798972801</v>
      </c>
      <c r="CH13" s="118">
        <v>1888.8951090921801</v>
      </c>
      <c r="CI13" s="120">
        <v>2661.1269070998201</v>
      </c>
      <c r="CS13" s="13"/>
      <c r="CT13" s="10" t="s">
        <v>22</v>
      </c>
      <c r="CU13" s="2" t="s">
        <v>64</v>
      </c>
      <c r="CV13" s="148">
        <v>139.28696523140701</v>
      </c>
      <c r="CW13" s="148">
        <v>271.78381818181799</v>
      </c>
      <c r="CX13" s="150">
        <v>443.84580278281902</v>
      </c>
      <c r="DI13" s="13"/>
      <c r="DJ13" s="10" t="s">
        <v>121</v>
      </c>
      <c r="DK13" s="2" t="s">
        <v>64</v>
      </c>
      <c r="DL13" s="178">
        <v>356.70288888888899</v>
      </c>
      <c r="DM13" s="178">
        <v>837.74433333333297</v>
      </c>
      <c r="DN13" s="180">
        <v>1449.8533333333301</v>
      </c>
    </row>
    <row r="14" spans="1:120" x14ac:dyDescent="0.25">
      <c r="A14" s="10" t="s">
        <v>24</v>
      </c>
      <c r="B14" s="2" t="s">
        <v>28</v>
      </c>
      <c r="C14" s="16">
        <v>204.981952860284</v>
      </c>
      <c r="D14" s="16">
        <v>325.71706562054999</v>
      </c>
      <c r="E14" s="18">
        <v>498.126361638731</v>
      </c>
      <c r="R14" s="13"/>
      <c r="S14" s="10" t="s">
        <v>122</v>
      </c>
      <c r="T14" s="2" t="s">
        <v>28</v>
      </c>
      <c r="U14" s="22">
        <v>864.32220515193796</v>
      </c>
      <c r="V14" s="22">
        <v>1323.8516902700101</v>
      </c>
      <c r="W14" s="24">
        <v>1958.97623167304</v>
      </c>
      <c r="AF14" s="13"/>
      <c r="AG14" s="10" t="s">
        <v>24</v>
      </c>
      <c r="AH14" s="2" t="s">
        <v>36</v>
      </c>
      <c r="AI14" s="28">
        <v>178.26784266404101</v>
      </c>
      <c r="AJ14" s="28">
        <v>300.87879120879097</v>
      </c>
      <c r="AK14" s="30">
        <v>480.33993033773203</v>
      </c>
      <c r="AW14" s="13"/>
      <c r="AX14" s="10" t="s">
        <v>122</v>
      </c>
      <c r="AY14" s="2" t="s">
        <v>36</v>
      </c>
      <c r="AZ14" s="58">
        <v>735.25305089316998</v>
      </c>
      <c r="BA14" s="58">
        <v>1177.3747743285001</v>
      </c>
      <c r="BB14" s="60">
        <v>1802.1977600974601</v>
      </c>
      <c r="BO14" s="13"/>
      <c r="BP14" s="10" t="s">
        <v>25</v>
      </c>
      <c r="BQ14" s="2" t="s">
        <v>43</v>
      </c>
      <c r="BR14" s="88">
        <v>399.44725553454202</v>
      </c>
      <c r="BS14" s="88">
        <v>582.28729694218805</v>
      </c>
      <c r="BT14" s="90">
        <v>865.48525083612003</v>
      </c>
      <c r="CD14" s="13"/>
      <c r="CE14" s="10" t="s">
        <v>122</v>
      </c>
      <c r="CF14" s="2" t="s">
        <v>44</v>
      </c>
      <c r="CG14" s="118">
        <v>1012.60269021739</v>
      </c>
      <c r="CH14" s="118">
        <v>1508.31822985348</v>
      </c>
      <c r="CI14" s="120">
        <v>2146.47082964026</v>
      </c>
      <c r="CS14" s="13"/>
      <c r="CT14" s="10" t="s">
        <v>24</v>
      </c>
      <c r="CU14" s="2" t="s">
        <v>64</v>
      </c>
      <c r="CV14" s="148">
        <v>126.90040103917801</v>
      </c>
      <c r="CW14" s="148">
        <v>255.66308892074099</v>
      </c>
      <c r="CX14" s="150">
        <v>417.48127419354898</v>
      </c>
      <c r="DI14" s="13"/>
      <c r="DJ14" s="10" t="s">
        <v>122</v>
      </c>
      <c r="DK14" s="2" t="s">
        <v>64</v>
      </c>
      <c r="DL14" s="178">
        <v>363.13597057720301</v>
      </c>
      <c r="DM14" s="178">
        <v>848.58555617352602</v>
      </c>
      <c r="DN14" s="180">
        <v>1450.3969999999999</v>
      </c>
    </row>
    <row r="15" spans="1:120" x14ac:dyDescent="0.25">
      <c r="A15" s="10" t="s">
        <v>25</v>
      </c>
      <c r="B15" s="2" t="s">
        <v>28</v>
      </c>
      <c r="C15" s="16">
        <v>231.72174890508001</v>
      </c>
      <c r="D15" s="16">
        <v>365.40341761229303</v>
      </c>
      <c r="E15" s="18">
        <v>555.734375</v>
      </c>
      <c r="R15" s="13"/>
      <c r="S15" s="10" t="s">
        <v>123</v>
      </c>
      <c r="T15" s="2" t="s">
        <v>28</v>
      </c>
      <c r="U15" s="22">
        <v>836.82238174868598</v>
      </c>
      <c r="V15" s="22">
        <v>1285.7997826087001</v>
      </c>
      <c r="W15" s="24">
        <v>1916.0298860007999</v>
      </c>
      <c r="AF15" s="13"/>
      <c r="AG15" s="10" t="s">
        <v>25</v>
      </c>
      <c r="AH15" s="2" t="s">
        <v>36</v>
      </c>
      <c r="AI15" s="28">
        <v>183.38890996131599</v>
      </c>
      <c r="AJ15" s="28">
        <v>316.39751687922001</v>
      </c>
      <c r="AK15" s="30">
        <v>502.35425821256001</v>
      </c>
      <c r="AW15" s="13"/>
      <c r="AX15" s="11" t="s">
        <v>123</v>
      </c>
      <c r="AY15" s="4" t="s">
        <v>36</v>
      </c>
      <c r="AZ15" s="57">
        <v>758.79152111046801</v>
      </c>
      <c r="BA15" s="57">
        <v>1185.66663043478</v>
      </c>
      <c r="BB15" s="61">
        <v>1780.9487058823499</v>
      </c>
      <c r="BO15" s="13"/>
      <c r="BP15" s="10" t="s">
        <v>26</v>
      </c>
      <c r="BQ15" s="2" t="s">
        <v>43</v>
      </c>
      <c r="BR15" s="88">
        <v>344.34463793000498</v>
      </c>
      <c r="BS15" s="88">
        <v>512.10657608695601</v>
      </c>
      <c r="BT15" s="90">
        <v>753.62792392176698</v>
      </c>
      <c r="CD15" s="13"/>
      <c r="CE15" s="10" t="s">
        <v>123</v>
      </c>
      <c r="CF15" s="2" t="s">
        <v>44</v>
      </c>
      <c r="CG15" s="118">
        <v>896.74157019429799</v>
      </c>
      <c r="CH15" s="118">
        <v>1363.3699427420199</v>
      </c>
      <c r="CI15" s="120">
        <v>2030.4379123641299</v>
      </c>
      <c r="CS15" s="13"/>
      <c r="CT15" s="10" t="s">
        <v>25</v>
      </c>
      <c r="CU15" s="2" t="s">
        <v>64</v>
      </c>
      <c r="CV15" s="148">
        <v>118.215714285714</v>
      </c>
      <c r="CW15" s="148">
        <v>253.25870737327199</v>
      </c>
      <c r="CX15" s="150">
        <v>432.617495967742</v>
      </c>
      <c r="DI15" s="13"/>
      <c r="DJ15" s="11" t="s">
        <v>123</v>
      </c>
      <c r="DK15" s="4" t="s">
        <v>64</v>
      </c>
      <c r="DL15" s="177">
        <v>407.61688519952401</v>
      </c>
      <c r="DM15" s="177">
        <v>877.049615384616</v>
      </c>
      <c r="DN15" s="181">
        <v>1473.73106761955</v>
      </c>
    </row>
    <row r="16" spans="1:120" x14ac:dyDescent="0.25">
      <c r="A16" s="10" t="s">
        <v>26</v>
      </c>
      <c r="B16" s="2" t="s">
        <v>28</v>
      </c>
      <c r="C16" s="16">
        <v>220.045667050341</v>
      </c>
      <c r="D16" s="16">
        <v>354.98841577060898</v>
      </c>
      <c r="E16" s="18">
        <v>546.74800802118</v>
      </c>
      <c r="R16" s="13"/>
      <c r="S16" s="10" t="s">
        <v>120</v>
      </c>
      <c r="T16" s="2" t="s">
        <v>29</v>
      </c>
      <c r="U16" s="22">
        <v>819.28038407554595</v>
      </c>
      <c r="V16" s="22">
        <v>1341.7009111893601</v>
      </c>
      <c r="W16" s="24">
        <v>2080.0264326203801</v>
      </c>
      <c r="AF16" s="13"/>
      <c r="AG16" s="10" t="s">
        <v>26</v>
      </c>
      <c r="AH16" s="2" t="s">
        <v>36</v>
      </c>
      <c r="AI16" s="28">
        <v>180.26912603525599</v>
      </c>
      <c r="AJ16" s="28">
        <v>298.63539188830498</v>
      </c>
      <c r="AK16" s="30">
        <v>471.757534050179</v>
      </c>
      <c r="AW16" s="13"/>
      <c r="BO16" s="13"/>
      <c r="BP16" s="10" t="s">
        <v>27</v>
      </c>
      <c r="BQ16" s="2" t="s">
        <v>43</v>
      </c>
      <c r="BR16" s="88">
        <v>330.27439082656502</v>
      </c>
      <c r="BS16" s="88">
        <v>498.95961416361399</v>
      </c>
      <c r="BT16" s="90">
        <v>770.80366287094603</v>
      </c>
      <c r="CD16" s="13"/>
      <c r="CE16" s="10" t="s">
        <v>122</v>
      </c>
      <c r="CF16" s="2" t="s">
        <v>45</v>
      </c>
      <c r="CG16" s="118">
        <v>1363.8595795454501</v>
      </c>
      <c r="CH16" s="118">
        <v>1987.8877815195599</v>
      </c>
      <c r="CI16" s="120">
        <v>2832.2558492016601</v>
      </c>
      <c r="CS16" s="13"/>
      <c r="CT16" s="10" t="s">
        <v>26</v>
      </c>
      <c r="CU16" s="2" t="s">
        <v>64</v>
      </c>
      <c r="CV16" s="148">
        <v>115.317789546716</v>
      </c>
      <c r="CW16" s="148">
        <v>247.60546816160101</v>
      </c>
      <c r="CX16" s="150">
        <v>422.62686504120899</v>
      </c>
      <c r="DI16" s="13"/>
    </row>
    <row r="17" spans="1:113" x14ac:dyDescent="0.25">
      <c r="A17" s="10" t="s">
        <v>27</v>
      </c>
      <c r="B17" s="2" t="s">
        <v>28</v>
      </c>
      <c r="C17" s="16">
        <v>238.52033333333301</v>
      </c>
      <c r="D17" s="16">
        <v>377.65951555121399</v>
      </c>
      <c r="E17" s="18">
        <v>579.400362515094</v>
      </c>
      <c r="R17" s="13"/>
      <c r="S17" s="10" t="s">
        <v>121</v>
      </c>
      <c r="T17" s="2" t="s">
        <v>29</v>
      </c>
      <c r="U17" s="22">
        <v>802.42822301886997</v>
      </c>
      <c r="V17" s="22">
        <v>1330.28374516909</v>
      </c>
      <c r="W17" s="24">
        <v>2048.5592135754</v>
      </c>
      <c r="AF17" s="13"/>
      <c r="AG17" s="11" t="s">
        <v>27</v>
      </c>
      <c r="AH17" s="4" t="s">
        <v>36</v>
      </c>
      <c r="AI17" s="27">
        <v>193.34827376970799</v>
      </c>
      <c r="AJ17" s="27">
        <v>322.09500000000003</v>
      </c>
      <c r="AK17" s="31">
        <v>512.01483146067403</v>
      </c>
      <c r="AW17" s="13"/>
      <c r="BO17" s="13"/>
      <c r="BP17" s="10" t="s">
        <v>25</v>
      </c>
      <c r="BQ17" s="2" t="s">
        <v>44</v>
      </c>
      <c r="BR17" s="88">
        <v>285.18849856665099</v>
      </c>
      <c r="BS17" s="88">
        <v>433.52516365412799</v>
      </c>
      <c r="BT17" s="90">
        <v>656.60799999999995</v>
      </c>
      <c r="CD17" s="13"/>
      <c r="CE17" s="10" t="s">
        <v>123</v>
      </c>
      <c r="CF17" s="2" t="s">
        <v>45</v>
      </c>
      <c r="CG17" s="118">
        <v>1293.8503466299201</v>
      </c>
      <c r="CH17" s="118">
        <v>1869.12020152584</v>
      </c>
      <c r="CI17" s="120">
        <v>2666.6427327586198</v>
      </c>
      <c r="CS17" s="13"/>
      <c r="CT17" s="11" t="s">
        <v>27</v>
      </c>
      <c r="CU17" s="4" t="s">
        <v>64</v>
      </c>
      <c r="CV17" s="147">
        <v>147.970728781107</v>
      </c>
      <c r="CW17" s="147">
        <v>287.13415413042702</v>
      </c>
      <c r="CX17" s="151">
        <v>480.11858333333402</v>
      </c>
      <c r="DI17" s="13"/>
    </row>
    <row r="18" spans="1:113" x14ac:dyDescent="0.25">
      <c r="A18" s="10" t="s">
        <v>22</v>
      </c>
      <c r="B18" s="2" t="s">
        <v>29</v>
      </c>
      <c r="C18" s="16">
        <v>222.229215255333</v>
      </c>
      <c r="D18" s="16">
        <v>369.57820048309202</v>
      </c>
      <c r="E18" s="18">
        <v>583.39766252588004</v>
      </c>
      <c r="R18" s="13"/>
      <c r="S18" s="10" t="s">
        <v>122</v>
      </c>
      <c r="T18" s="2" t="s">
        <v>29</v>
      </c>
      <c r="U18" s="22">
        <v>724.24006146572106</v>
      </c>
      <c r="V18" s="22">
        <v>1230.8760965121801</v>
      </c>
      <c r="W18" s="24">
        <v>1904.9980344667499</v>
      </c>
      <c r="AF18" s="13"/>
      <c r="AW18" s="13"/>
      <c r="BO18" s="13"/>
      <c r="BP18" s="10" t="s">
        <v>26</v>
      </c>
      <c r="BQ18" s="2" t="s">
        <v>44</v>
      </c>
      <c r="BR18" s="88">
        <v>243.97036344663101</v>
      </c>
      <c r="BS18" s="88">
        <v>388.51662446249401</v>
      </c>
      <c r="BT18" s="90">
        <v>586.036185488716</v>
      </c>
      <c r="CD18" s="13"/>
      <c r="CE18" s="10" t="s">
        <v>122</v>
      </c>
      <c r="CF18" s="2" t="s">
        <v>46</v>
      </c>
      <c r="CG18" s="118">
        <v>999.95524844720501</v>
      </c>
      <c r="CH18" s="118">
        <v>1477.8893947368399</v>
      </c>
      <c r="CI18" s="120">
        <v>2158.65731578947</v>
      </c>
      <c r="CS18" s="13"/>
      <c r="DI18" s="13"/>
    </row>
    <row r="19" spans="1:113" x14ac:dyDescent="0.25">
      <c r="A19" s="10" t="s">
        <v>24</v>
      </c>
      <c r="B19" s="2" t="s">
        <v>29</v>
      </c>
      <c r="C19" s="16">
        <v>218.89119672523501</v>
      </c>
      <c r="D19" s="16">
        <v>362.94498427680497</v>
      </c>
      <c r="E19" s="18">
        <v>578.16484243879904</v>
      </c>
      <c r="R19" s="13"/>
      <c r="S19" s="10" t="s">
        <v>123</v>
      </c>
      <c r="T19" s="2" t="s">
        <v>29</v>
      </c>
      <c r="U19" s="22">
        <v>682.14587178051499</v>
      </c>
      <c r="V19" s="22">
        <v>1176.2448912545799</v>
      </c>
      <c r="W19" s="24">
        <v>1829.3839166666701</v>
      </c>
      <c r="AF19" s="13"/>
      <c r="AW19" s="13"/>
      <c r="BO19" s="13"/>
      <c r="BP19" s="10" t="s">
        <v>27</v>
      </c>
      <c r="BQ19" s="2" t="s">
        <v>44</v>
      </c>
      <c r="BR19" s="88">
        <v>233.417603686636</v>
      </c>
      <c r="BS19" s="88">
        <v>384.08774711750198</v>
      </c>
      <c r="BT19" s="90">
        <v>613.68186656579496</v>
      </c>
      <c r="CD19" s="13"/>
      <c r="CE19" s="10" t="s">
        <v>123</v>
      </c>
      <c r="CF19" s="2" t="s">
        <v>46</v>
      </c>
      <c r="CG19" s="118">
        <v>988.98015183649295</v>
      </c>
      <c r="CH19" s="118">
        <v>1484.1244837914101</v>
      </c>
      <c r="CI19" s="120">
        <v>2152.12046439097</v>
      </c>
      <c r="CS19" s="13"/>
      <c r="DI19" s="13"/>
    </row>
    <row r="20" spans="1:113" x14ac:dyDescent="0.25">
      <c r="A20" s="10" t="s">
        <v>25</v>
      </c>
      <c r="B20" s="2" t="s">
        <v>29</v>
      </c>
      <c r="C20" s="16">
        <v>224.6040342382</v>
      </c>
      <c r="D20" s="16">
        <v>374.30156712852403</v>
      </c>
      <c r="E20" s="18">
        <v>585.42051666666703</v>
      </c>
      <c r="R20" s="13"/>
      <c r="S20" s="10" t="s">
        <v>120</v>
      </c>
      <c r="T20" s="2" t="s">
        <v>30</v>
      </c>
      <c r="U20" s="22">
        <v>664.67603641707103</v>
      </c>
      <c r="V20" s="22">
        <v>1117.46152941176</v>
      </c>
      <c r="W20" s="24">
        <v>1677.46225194679</v>
      </c>
      <c r="AF20" s="13"/>
      <c r="AW20" s="13"/>
      <c r="BO20" s="13"/>
      <c r="BP20" s="10" t="s">
        <v>25</v>
      </c>
      <c r="BQ20" s="2" t="s">
        <v>45</v>
      </c>
      <c r="BR20" s="88">
        <v>372.01637033356701</v>
      </c>
      <c r="BS20" s="88">
        <v>550.08979579696597</v>
      </c>
      <c r="BT20" s="90">
        <v>802.17273974577802</v>
      </c>
      <c r="CD20" s="13"/>
      <c r="CE20" s="10" t="s">
        <v>122</v>
      </c>
      <c r="CF20" s="2" t="s">
        <v>47</v>
      </c>
      <c r="CG20" s="118">
        <v>1448.2843420893601</v>
      </c>
      <c r="CH20" s="118">
        <v>2019.0714117647101</v>
      </c>
      <c r="CI20" s="120">
        <v>2790.98391531998</v>
      </c>
      <c r="CS20" s="13"/>
      <c r="DI20" s="13"/>
    </row>
    <row r="21" spans="1:113" x14ac:dyDescent="0.25">
      <c r="A21" s="10" t="s">
        <v>26</v>
      </c>
      <c r="B21" s="2" t="s">
        <v>29</v>
      </c>
      <c r="C21" s="16">
        <v>204.36067067944501</v>
      </c>
      <c r="D21" s="16">
        <v>347.15899999999999</v>
      </c>
      <c r="E21" s="18">
        <v>547.65350646335196</v>
      </c>
      <c r="R21" s="13"/>
      <c r="S21" s="10" t="s">
        <v>121</v>
      </c>
      <c r="T21" s="2" t="s">
        <v>30</v>
      </c>
      <c r="U21" s="22">
        <v>512.46760869565196</v>
      </c>
      <c r="V21" s="22">
        <v>956.82900631283599</v>
      </c>
      <c r="W21" s="24">
        <v>1509.8494952431299</v>
      </c>
      <c r="AF21" s="13"/>
      <c r="AW21" s="13"/>
      <c r="BO21" s="13"/>
      <c r="BP21" s="10" t="s">
        <v>26</v>
      </c>
      <c r="BQ21" s="2" t="s">
        <v>45</v>
      </c>
      <c r="BR21" s="88">
        <v>345.16758561747201</v>
      </c>
      <c r="BS21" s="88">
        <v>522.171026308862</v>
      </c>
      <c r="BT21" s="90">
        <v>782.02417711712405</v>
      </c>
      <c r="CD21" s="13"/>
      <c r="CE21" s="10" t="s">
        <v>123</v>
      </c>
      <c r="CF21" s="2" t="s">
        <v>47</v>
      </c>
      <c r="CG21" s="118">
        <v>1409.0928534293701</v>
      </c>
      <c r="CH21" s="118">
        <v>1978.41594784581</v>
      </c>
      <c r="CI21" s="120">
        <v>2763.3538849737301</v>
      </c>
      <c r="CS21" s="13"/>
      <c r="DI21" s="13"/>
    </row>
    <row r="22" spans="1:113" x14ac:dyDescent="0.25">
      <c r="A22" s="10" t="s">
        <v>27</v>
      </c>
      <c r="B22" s="2" t="s">
        <v>29</v>
      </c>
      <c r="C22" s="16">
        <v>228.57522810017699</v>
      </c>
      <c r="D22" s="16">
        <v>378.76799999999997</v>
      </c>
      <c r="E22" s="18">
        <v>593.42218703976403</v>
      </c>
      <c r="R22" s="13"/>
      <c r="S22" s="10" t="s">
        <v>122</v>
      </c>
      <c r="T22" s="2" t="s">
        <v>30</v>
      </c>
      <c r="U22" s="22">
        <v>600.60199101973296</v>
      </c>
      <c r="V22" s="22">
        <v>1038.0299189892601</v>
      </c>
      <c r="W22" s="24">
        <v>1574.59715432914</v>
      </c>
      <c r="AF22" s="13"/>
      <c r="AW22" s="13"/>
      <c r="BO22" s="13"/>
      <c r="BP22" s="10" t="s">
        <v>27</v>
      </c>
      <c r="BQ22" s="2" t="s">
        <v>45</v>
      </c>
      <c r="BR22" s="88">
        <v>331.80914010989</v>
      </c>
      <c r="BS22" s="88">
        <v>520.33046950924302</v>
      </c>
      <c r="BT22" s="90">
        <v>800.81732836596905</v>
      </c>
      <c r="CD22" s="13"/>
      <c r="CE22" s="10" t="s">
        <v>122</v>
      </c>
      <c r="CF22" s="2" t="s">
        <v>48</v>
      </c>
      <c r="CG22" s="118">
        <v>979.61478908188599</v>
      </c>
      <c r="CH22" s="118">
        <v>1401.3140451127799</v>
      </c>
      <c r="CI22" s="120">
        <v>2000.2948351648399</v>
      </c>
      <c r="CS22" s="13"/>
      <c r="DI22" s="13"/>
    </row>
    <row r="23" spans="1:113" x14ac:dyDescent="0.25">
      <c r="A23" s="10" t="s">
        <v>22</v>
      </c>
      <c r="B23" s="2" t="s">
        <v>30</v>
      </c>
      <c r="C23" s="16">
        <v>176.61367007704899</v>
      </c>
      <c r="D23" s="16">
        <v>290.21152567910798</v>
      </c>
      <c r="E23" s="18">
        <v>429.36143167316499</v>
      </c>
      <c r="R23" s="13"/>
      <c r="S23" s="10" t="s">
        <v>123</v>
      </c>
      <c r="T23" s="2" t="s">
        <v>30</v>
      </c>
      <c r="U23" s="22">
        <v>582.14815060908097</v>
      </c>
      <c r="V23" s="22">
        <v>1016.1449231074801</v>
      </c>
      <c r="W23" s="24">
        <v>1563.40114596273</v>
      </c>
      <c r="AF23" s="13"/>
      <c r="AW23" s="13"/>
      <c r="BO23" s="13"/>
      <c r="BP23" s="10" t="s">
        <v>25</v>
      </c>
      <c r="BQ23" s="2" t="s">
        <v>46</v>
      </c>
      <c r="BR23" s="88">
        <v>272.08754651706403</v>
      </c>
      <c r="BS23" s="88">
        <v>421.20874637681197</v>
      </c>
      <c r="BT23" s="90">
        <v>632.70921712109703</v>
      </c>
      <c r="CD23" s="13"/>
      <c r="CE23" s="10" t="s">
        <v>123</v>
      </c>
      <c r="CF23" s="2" t="s">
        <v>48</v>
      </c>
      <c r="CG23" s="118">
        <v>954.08369565217401</v>
      </c>
      <c r="CH23" s="118">
        <v>1388.0161052631599</v>
      </c>
      <c r="CI23" s="120">
        <v>2001.1774389632101</v>
      </c>
      <c r="CS23" s="13"/>
      <c r="DI23" s="13"/>
    </row>
    <row r="24" spans="1:113" x14ac:dyDescent="0.25">
      <c r="A24" s="10" t="s">
        <v>24</v>
      </c>
      <c r="B24" s="2" t="s">
        <v>30</v>
      </c>
      <c r="C24" s="16">
        <v>155.10750851051199</v>
      </c>
      <c r="D24" s="16">
        <v>263.82626373626402</v>
      </c>
      <c r="E24" s="18">
        <v>394.95949434619598</v>
      </c>
      <c r="R24" s="13"/>
      <c r="S24" s="10" t="s">
        <v>120</v>
      </c>
      <c r="T24" s="2" t="s">
        <v>31</v>
      </c>
      <c r="U24" s="22">
        <v>806.72579605298097</v>
      </c>
      <c r="V24" s="22">
        <v>1214.70165393258</v>
      </c>
      <c r="W24" s="24">
        <v>1802.7289818899901</v>
      </c>
      <c r="AF24" s="13"/>
      <c r="AW24" s="13"/>
      <c r="BO24" s="13"/>
      <c r="BP24" s="10" t="s">
        <v>26</v>
      </c>
      <c r="BQ24" s="2" t="s">
        <v>46</v>
      </c>
      <c r="BR24" s="88">
        <v>250.60507621189399</v>
      </c>
      <c r="BS24" s="88">
        <v>400.00542857142898</v>
      </c>
      <c r="BT24" s="90">
        <v>612.66643199129703</v>
      </c>
      <c r="CD24" s="13"/>
      <c r="CE24" s="10" t="s">
        <v>122</v>
      </c>
      <c r="CF24" s="2" t="s">
        <v>749</v>
      </c>
      <c r="CG24" s="118">
        <v>887.73235363806396</v>
      </c>
      <c r="CH24" s="118">
        <v>1322.89124565624</v>
      </c>
      <c r="CI24" s="120">
        <v>1923.0410061452801</v>
      </c>
      <c r="CS24" s="13"/>
      <c r="DI24" s="13"/>
    </row>
    <row r="25" spans="1:113" x14ac:dyDescent="0.25">
      <c r="A25" s="10" t="s">
        <v>25</v>
      </c>
      <c r="B25" s="2" t="s">
        <v>30</v>
      </c>
      <c r="C25" s="16">
        <v>124.254427062386</v>
      </c>
      <c r="D25" s="16">
        <v>232.60757544606</v>
      </c>
      <c r="E25" s="18">
        <v>366.01563062560899</v>
      </c>
      <c r="R25" s="13"/>
      <c r="S25" s="10" t="s">
        <v>121</v>
      </c>
      <c r="T25" s="2" t="s">
        <v>31</v>
      </c>
      <c r="U25" s="22">
        <v>789.36796872571801</v>
      </c>
      <c r="V25" s="22">
        <v>1208.94913043478</v>
      </c>
      <c r="W25" s="24">
        <v>1806.38153787702</v>
      </c>
      <c r="AF25" s="13"/>
      <c r="AW25" s="13"/>
      <c r="BO25" s="13"/>
      <c r="BP25" s="10" t="s">
        <v>27</v>
      </c>
      <c r="BQ25" s="2" t="s">
        <v>46</v>
      </c>
      <c r="BR25" s="88">
        <v>247.14473885664901</v>
      </c>
      <c r="BS25" s="88">
        <v>409.91300000000001</v>
      </c>
      <c r="BT25" s="90">
        <v>645.57801449275405</v>
      </c>
      <c r="CD25" s="13"/>
      <c r="CE25" s="11" t="s">
        <v>123</v>
      </c>
      <c r="CF25" s="4" t="s">
        <v>749</v>
      </c>
      <c r="CG25" s="117">
        <v>848.01924603174598</v>
      </c>
      <c r="CH25" s="117">
        <v>1272.51488888889</v>
      </c>
      <c r="CI25" s="121">
        <v>1867.26820032367</v>
      </c>
      <c r="CS25" s="13"/>
      <c r="DI25" s="13"/>
    </row>
    <row r="26" spans="1:113" x14ac:dyDescent="0.25">
      <c r="A26" s="10" t="s">
        <v>26</v>
      </c>
      <c r="B26" s="2" t="s">
        <v>30</v>
      </c>
      <c r="C26" s="16">
        <v>122.932093023256</v>
      </c>
      <c r="D26" s="16">
        <v>230.39027126436801</v>
      </c>
      <c r="E26" s="18">
        <v>363.43804347826102</v>
      </c>
      <c r="R26" s="13"/>
      <c r="S26" s="10" t="s">
        <v>122</v>
      </c>
      <c r="T26" s="2" t="s">
        <v>31</v>
      </c>
      <c r="U26" s="22">
        <v>785.44346241871801</v>
      </c>
      <c r="V26" s="22">
        <v>1206.45066666667</v>
      </c>
      <c r="W26" s="24">
        <v>1793.6299926183301</v>
      </c>
      <c r="AF26" s="13"/>
      <c r="AW26" s="13"/>
      <c r="BO26" s="13"/>
      <c r="BP26" s="10" t="s">
        <v>25</v>
      </c>
      <c r="BQ26" s="2" t="s">
        <v>47</v>
      </c>
      <c r="BR26" s="88">
        <v>375.28250853429302</v>
      </c>
      <c r="BS26" s="88">
        <v>539.22956774519696</v>
      </c>
      <c r="BT26" s="90">
        <v>771.22667842544001</v>
      </c>
      <c r="CD26" s="13"/>
      <c r="CS26" s="13"/>
      <c r="DI26" s="13"/>
    </row>
    <row r="27" spans="1:113" x14ac:dyDescent="0.25">
      <c r="A27" s="10" t="s">
        <v>27</v>
      </c>
      <c r="B27" s="2" t="s">
        <v>30</v>
      </c>
      <c r="C27" s="16">
        <v>67.021046511627901</v>
      </c>
      <c r="D27" s="16">
        <v>183.32928571428599</v>
      </c>
      <c r="E27" s="18">
        <v>334.20586046511602</v>
      </c>
      <c r="R27" s="13"/>
      <c r="S27" s="11" t="s">
        <v>123</v>
      </c>
      <c r="T27" s="4" t="s">
        <v>31</v>
      </c>
      <c r="U27" s="21">
        <v>758.52413782364397</v>
      </c>
      <c r="V27" s="21">
        <v>1167.80345671383</v>
      </c>
      <c r="W27" s="25">
        <v>1743.87757345915</v>
      </c>
      <c r="AF27" s="13"/>
      <c r="AW27" s="13"/>
      <c r="BO27" s="13"/>
      <c r="BP27" s="10" t="s">
        <v>26</v>
      </c>
      <c r="BQ27" s="2" t="s">
        <v>47</v>
      </c>
      <c r="BR27" s="88">
        <v>349.765047979798</v>
      </c>
      <c r="BS27" s="88">
        <v>505.72894561774001</v>
      </c>
      <c r="BT27" s="90">
        <v>733.11015372924896</v>
      </c>
      <c r="CD27" s="13"/>
      <c r="CS27" s="13"/>
      <c r="DI27" s="13"/>
    </row>
    <row r="28" spans="1:113" x14ac:dyDescent="0.25">
      <c r="A28" s="10" t="s">
        <v>22</v>
      </c>
      <c r="B28" s="2" t="s">
        <v>31</v>
      </c>
      <c r="C28" s="16">
        <v>211.98312384322901</v>
      </c>
      <c r="D28" s="16">
        <v>327.31644688644701</v>
      </c>
      <c r="E28" s="18">
        <v>496.56344753285902</v>
      </c>
      <c r="R28" s="13"/>
      <c r="AF28" s="13"/>
      <c r="AW28" s="13"/>
      <c r="BO28" s="13"/>
      <c r="BP28" s="10" t="s">
        <v>27</v>
      </c>
      <c r="BQ28" s="2" t="s">
        <v>47</v>
      </c>
      <c r="BR28" s="88">
        <v>346.18318181818199</v>
      </c>
      <c r="BS28" s="88">
        <v>520.02788888888904</v>
      </c>
      <c r="BT28" s="90">
        <v>780.03570757051</v>
      </c>
      <c r="CD28" s="13"/>
      <c r="CS28" s="13"/>
      <c r="DI28" s="13"/>
    </row>
    <row r="29" spans="1:113" x14ac:dyDescent="0.25">
      <c r="A29" s="10" t="s">
        <v>24</v>
      </c>
      <c r="B29" s="2" t="s">
        <v>31</v>
      </c>
      <c r="C29" s="16">
        <v>197.93189099774301</v>
      </c>
      <c r="D29" s="16">
        <v>307.77949877899903</v>
      </c>
      <c r="E29" s="18">
        <v>466.82828415429498</v>
      </c>
      <c r="R29" s="13"/>
      <c r="AF29" s="13"/>
      <c r="AW29" s="13"/>
      <c r="BO29" s="13"/>
      <c r="BP29" s="10" t="s">
        <v>25</v>
      </c>
      <c r="BQ29" s="2" t="s">
        <v>48</v>
      </c>
      <c r="BR29" s="88">
        <v>260.08880952381003</v>
      </c>
      <c r="BS29" s="88">
        <v>393.39920696324998</v>
      </c>
      <c r="BT29" s="90">
        <v>580.97199999999998</v>
      </c>
      <c r="CD29" s="13"/>
      <c r="CS29" s="13"/>
      <c r="DI29" s="13"/>
    </row>
    <row r="30" spans="1:113" x14ac:dyDescent="0.25">
      <c r="A30" s="10" t="s">
        <v>25</v>
      </c>
      <c r="B30" s="2" t="s">
        <v>31</v>
      </c>
      <c r="C30" s="16">
        <v>208.362696340893</v>
      </c>
      <c r="D30" s="16">
        <v>332.25779999999997</v>
      </c>
      <c r="E30" s="18">
        <v>509.27324080267601</v>
      </c>
      <c r="R30" s="13"/>
      <c r="AF30" s="13"/>
      <c r="AW30" s="13"/>
      <c r="BO30" s="13"/>
      <c r="BP30" s="10" t="s">
        <v>26</v>
      </c>
      <c r="BQ30" s="2" t="s">
        <v>48</v>
      </c>
      <c r="BR30" s="88">
        <v>242.56584269662901</v>
      </c>
      <c r="BS30" s="88">
        <v>369.252248289345</v>
      </c>
      <c r="BT30" s="90">
        <v>556.22968749999995</v>
      </c>
      <c r="CD30" s="13"/>
      <c r="CS30" s="13"/>
      <c r="DI30" s="13"/>
    </row>
    <row r="31" spans="1:113" x14ac:dyDescent="0.25">
      <c r="A31" s="10" t="s">
        <v>26</v>
      </c>
      <c r="B31" s="2" t="s">
        <v>31</v>
      </c>
      <c r="C31" s="16">
        <v>196.503730769231</v>
      </c>
      <c r="D31" s="16">
        <v>314.85975524475498</v>
      </c>
      <c r="E31" s="18">
        <v>486.33832526881702</v>
      </c>
      <c r="R31" s="13"/>
      <c r="AF31" s="13"/>
      <c r="AW31" s="13"/>
      <c r="BO31" s="13"/>
      <c r="BP31" s="10" t="s">
        <v>27</v>
      </c>
      <c r="BQ31" s="2" t="s">
        <v>48</v>
      </c>
      <c r="BR31" s="88">
        <v>248.69446875398401</v>
      </c>
      <c r="BS31" s="88">
        <v>388.3035906298</v>
      </c>
      <c r="BT31" s="90">
        <v>601.85912787996995</v>
      </c>
      <c r="CD31" s="13"/>
      <c r="CS31" s="13"/>
      <c r="DI31" s="13"/>
    </row>
    <row r="32" spans="1:113" x14ac:dyDescent="0.25">
      <c r="A32" s="11" t="s">
        <v>27</v>
      </c>
      <c r="B32" s="4" t="s">
        <v>31</v>
      </c>
      <c r="C32" s="15">
        <v>198.713075875078</v>
      </c>
      <c r="D32" s="15">
        <v>323.45767432446797</v>
      </c>
      <c r="E32" s="19">
        <v>507.71433279220798</v>
      </c>
      <c r="R32" s="13"/>
      <c r="AF32" s="13"/>
      <c r="AW32" s="13"/>
      <c r="BO32" s="13"/>
      <c r="BP32" s="10" t="s">
        <v>25</v>
      </c>
      <c r="BQ32" s="2" t="s">
        <v>749</v>
      </c>
      <c r="BR32" s="88">
        <v>237.21731047532501</v>
      </c>
      <c r="BS32" s="88">
        <v>365.34581740723002</v>
      </c>
      <c r="BT32" s="90">
        <v>547.66718540083798</v>
      </c>
      <c r="CD32" s="13"/>
      <c r="CS32" s="13"/>
      <c r="DI32" s="13"/>
    </row>
    <row r="33" spans="18:120" x14ac:dyDescent="0.25">
      <c r="R33" s="13"/>
      <c r="AF33" s="13"/>
      <c r="AW33" s="13"/>
      <c r="BO33" s="13"/>
      <c r="BP33" s="10" t="s">
        <v>26</v>
      </c>
      <c r="BQ33" s="2" t="s">
        <v>749</v>
      </c>
      <c r="BR33" s="88">
        <v>215.444998188406</v>
      </c>
      <c r="BS33" s="88">
        <v>337.21142302878599</v>
      </c>
      <c r="BT33" s="90">
        <v>510.78196978021998</v>
      </c>
      <c r="CD33" s="13"/>
      <c r="CS33" s="13"/>
      <c r="DI33" s="13"/>
    </row>
    <row r="34" spans="18:120" x14ac:dyDescent="0.25">
      <c r="R34" s="13"/>
      <c r="AF34" s="13"/>
      <c r="AW34" s="13"/>
      <c r="BO34" s="13"/>
      <c r="BP34" s="11" t="s">
        <v>27</v>
      </c>
      <c r="BQ34" s="4" t="s">
        <v>749</v>
      </c>
      <c r="BR34" s="87">
        <v>226.98756254267099</v>
      </c>
      <c r="BS34" s="87">
        <v>355.74956634512898</v>
      </c>
      <c r="BT34" s="91">
        <v>547.30158247666304</v>
      </c>
      <c r="CD34" s="13"/>
      <c r="CS34" s="13"/>
      <c r="DI34" s="13"/>
    </row>
    <row r="35" spans="18:120" x14ac:dyDescent="0.25">
      <c r="R35" s="13"/>
      <c r="AF35" s="13"/>
      <c r="AW35" s="13"/>
      <c r="BO35" s="13"/>
      <c r="CD35" s="13"/>
      <c r="CS35" s="13"/>
      <c r="DI35" s="13"/>
    </row>
    <row r="36" spans="18:120" x14ac:dyDescent="0.25">
      <c r="R36" s="13"/>
      <c r="AF36" s="13"/>
      <c r="AW36" s="13"/>
      <c r="BO36" s="13"/>
      <c r="CD36" s="13"/>
      <c r="CS36" s="13"/>
      <c r="DI36" s="13"/>
    </row>
    <row r="37" spans="18:120" x14ac:dyDescent="0.25">
      <c r="R37" s="13"/>
      <c r="AF37" s="13"/>
      <c r="AW37" s="13"/>
      <c r="BO37" s="13"/>
      <c r="CD37" s="13"/>
      <c r="CS37" s="13"/>
      <c r="DI37" s="13"/>
    </row>
    <row r="38" spans="18:120" x14ac:dyDescent="0.25">
      <c r="R38" s="13"/>
      <c r="AF38" s="13"/>
      <c r="AW38" s="13"/>
      <c r="BO38" s="13"/>
      <c r="CD38" s="13"/>
      <c r="CS38" s="13"/>
      <c r="DI38" s="13"/>
    </row>
    <row r="39" spans="18:120" x14ac:dyDescent="0.25">
      <c r="R39" s="13"/>
      <c r="AF39" s="13"/>
      <c r="AW39" s="13"/>
      <c r="BO39" s="13"/>
      <c r="CD39" s="13"/>
      <c r="CS39" s="13"/>
      <c r="DI39" s="13"/>
    </row>
    <row r="40" spans="18:120" x14ac:dyDescent="0.25">
      <c r="R40" s="13"/>
      <c r="AF40" s="13"/>
      <c r="AW40" s="13"/>
      <c r="BO40" s="13"/>
      <c r="CD40" s="13"/>
      <c r="CS40" s="13"/>
      <c r="DI40" s="13"/>
    </row>
    <row r="41" spans="18:120" x14ac:dyDescent="0.25">
      <c r="R41" s="13"/>
      <c r="AF41" s="13"/>
      <c r="AW41" s="13"/>
      <c r="BO41" s="13"/>
      <c r="CD41" s="13"/>
      <c r="CS41" s="13"/>
      <c r="DI41" s="13"/>
    </row>
    <row r="42" spans="18:120" ht="15.75" x14ac:dyDescent="0.25">
      <c r="R42" s="13"/>
      <c r="AF42" s="13"/>
      <c r="AG42" s="8" t="s">
        <v>125</v>
      </c>
      <c r="AM42" s="8" t="s">
        <v>157</v>
      </c>
      <c r="AW42" s="13"/>
      <c r="AX42" s="8" t="s">
        <v>130</v>
      </c>
      <c r="BD42" s="8" t="s">
        <v>162</v>
      </c>
      <c r="BO42" s="13"/>
      <c r="BP42" s="8" t="s">
        <v>135</v>
      </c>
      <c r="BV42" s="8" t="s">
        <v>167</v>
      </c>
      <c r="CD42" s="13"/>
      <c r="CE42" s="8" t="s">
        <v>140</v>
      </c>
      <c r="CK42" s="8" t="s">
        <v>170</v>
      </c>
      <c r="CS42" s="13"/>
      <c r="CT42" s="8" t="s">
        <v>145</v>
      </c>
      <c r="CZ42" s="8" t="s">
        <v>175</v>
      </c>
      <c r="DI42" s="13"/>
      <c r="DJ42" s="8" t="s">
        <v>150</v>
      </c>
      <c r="DP42" s="8" t="s">
        <v>180</v>
      </c>
    </row>
    <row r="43" spans="18:120" x14ac:dyDescent="0.25">
      <c r="R43" s="13"/>
      <c r="AF43" s="13"/>
      <c r="AG43" s="2" t="s">
        <v>23</v>
      </c>
      <c r="AH43" s="2"/>
      <c r="AI43" s="2"/>
      <c r="AJ43" s="2"/>
      <c r="AK43" s="2"/>
      <c r="AW43" s="13"/>
      <c r="AX43" s="2" t="s">
        <v>23</v>
      </c>
      <c r="AY43" s="2"/>
      <c r="AZ43" s="2"/>
      <c r="BA43" s="2"/>
      <c r="BB43" s="2"/>
      <c r="BO43" s="13"/>
      <c r="BP43" s="2" t="s">
        <v>23</v>
      </c>
      <c r="BQ43" s="2"/>
      <c r="BR43" s="2"/>
      <c r="BS43" s="2"/>
      <c r="BT43" s="2"/>
      <c r="CD43" s="13"/>
      <c r="CE43" s="2" t="s">
        <v>23</v>
      </c>
      <c r="CF43" s="2"/>
      <c r="CG43" s="2"/>
      <c r="CH43" s="2"/>
      <c r="CI43" s="2"/>
      <c r="CS43" s="13"/>
      <c r="CT43" s="2" t="s">
        <v>23</v>
      </c>
      <c r="CU43" s="2"/>
      <c r="CV43" s="2"/>
      <c r="CW43" s="2"/>
      <c r="CX43" s="2"/>
      <c r="DI43" s="13"/>
      <c r="DJ43" s="2" t="s">
        <v>23</v>
      </c>
      <c r="DK43" s="2"/>
      <c r="DL43" s="2"/>
      <c r="DM43" s="2"/>
      <c r="DN43" s="2"/>
    </row>
    <row r="44" spans="18:120" x14ac:dyDescent="0.25">
      <c r="R44" s="13"/>
      <c r="AF44" s="13"/>
      <c r="AG44" s="9" t="s">
        <v>17</v>
      </c>
      <c r="AH44" s="12" t="s">
        <v>34</v>
      </c>
      <c r="AI44" s="32" t="s">
        <v>19</v>
      </c>
      <c r="AJ44" s="32" t="s">
        <v>20</v>
      </c>
      <c r="AK44" s="35" t="s">
        <v>21</v>
      </c>
      <c r="AW44" s="13"/>
      <c r="AX44" s="9" t="s">
        <v>17</v>
      </c>
      <c r="AY44" s="12" t="s">
        <v>34</v>
      </c>
      <c r="AZ44" s="62" t="s">
        <v>19</v>
      </c>
      <c r="BA44" s="62" t="s">
        <v>20</v>
      </c>
      <c r="BB44" s="65" t="s">
        <v>21</v>
      </c>
      <c r="BO44" s="13"/>
      <c r="BP44" s="9" t="s">
        <v>17</v>
      </c>
      <c r="BQ44" s="12" t="s">
        <v>34</v>
      </c>
      <c r="BR44" s="92" t="s">
        <v>19</v>
      </c>
      <c r="BS44" s="92" t="s">
        <v>20</v>
      </c>
      <c r="BT44" s="95" t="s">
        <v>21</v>
      </c>
      <c r="CD44" s="13"/>
      <c r="CE44" s="9" t="s">
        <v>17</v>
      </c>
      <c r="CF44" s="12" t="s">
        <v>34</v>
      </c>
      <c r="CG44" s="122" t="s">
        <v>19</v>
      </c>
      <c r="CH44" s="122" t="s">
        <v>20</v>
      </c>
      <c r="CI44" s="125" t="s">
        <v>21</v>
      </c>
      <c r="CS44" s="13"/>
      <c r="CT44" s="9" t="s">
        <v>17</v>
      </c>
      <c r="CU44" s="12" t="s">
        <v>34</v>
      </c>
      <c r="CV44" s="152" t="s">
        <v>19</v>
      </c>
      <c r="CW44" s="152" t="s">
        <v>20</v>
      </c>
      <c r="CX44" s="155" t="s">
        <v>21</v>
      </c>
      <c r="DI44" s="13"/>
      <c r="DJ44" s="9" t="s">
        <v>17</v>
      </c>
      <c r="DK44" s="12" t="s">
        <v>34</v>
      </c>
      <c r="DL44" s="182" t="s">
        <v>19</v>
      </c>
      <c r="DM44" s="182" t="s">
        <v>20</v>
      </c>
      <c r="DN44" s="185" t="s">
        <v>21</v>
      </c>
    </row>
    <row r="45" spans="18:120" x14ac:dyDescent="0.25">
      <c r="R45" s="13"/>
      <c r="AF45" s="13"/>
      <c r="AG45" s="9" t="s">
        <v>22</v>
      </c>
      <c r="AH45" s="12" t="s">
        <v>35</v>
      </c>
      <c r="AI45" s="32">
        <v>206.87699373211299</v>
      </c>
      <c r="AJ45" s="32">
        <v>300.09793573993102</v>
      </c>
      <c r="AK45" s="35">
        <v>440.998086834209</v>
      </c>
      <c r="AW45" s="13"/>
      <c r="AX45" s="9" t="s">
        <v>120</v>
      </c>
      <c r="AY45" s="12" t="s">
        <v>35</v>
      </c>
      <c r="AZ45" s="62">
        <v>797.26266666666697</v>
      </c>
      <c r="BA45" s="62">
        <v>1121.4060039081601</v>
      </c>
      <c r="BB45" s="65">
        <v>1596.6616719589599</v>
      </c>
      <c r="BO45" s="13"/>
      <c r="BP45" s="9" t="s">
        <v>25</v>
      </c>
      <c r="BQ45" s="12" t="s">
        <v>31</v>
      </c>
      <c r="BR45" s="92">
        <v>228.19081249999999</v>
      </c>
      <c r="BS45" s="92">
        <v>338.25400000000002</v>
      </c>
      <c r="BT45" s="95">
        <v>500.77199999999999</v>
      </c>
      <c r="CD45" s="13"/>
      <c r="CE45" s="9" t="s">
        <v>122</v>
      </c>
      <c r="CF45" s="12" t="s">
        <v>31</v>
      </c>
      <c r="CG45" s="122">
        <v>801.68391666666696</v>
      </c>
      <c r="CH45" s="122">
        <v>1158.4465358422899</v>
      </c>
      <c r="CI45" s="125">
        <v>1658.17266360435</v>
      </c>
      <c r="CS45" s="13"/>
      <c r="CT45" s="9" t="s">
        <v>22</v>
      </c>
      <c r="CU45" s="12" t="s">
        <v>63</v>
      </c>
      <c r="CV45" s="152">
        <v>212.83971691352099</v>
      </c>
      <c r="CW45" s="152">
        <v>304.78065934065899</v>
      </c>
      <c r="CX45" s="155">
        <v>445.16976190476203</v>
      </c>
      <c r="DI45" s="13"/>
      <c r="DJ45" s="9" t="s">
        <v>120</v>
      </c>
      <c r="DK45" s="12" t="s">
        <v>63</v>
      </c>
      <c r="DL45" s="182">
        <v>834.92191176470601</v>
      </c>
      <c r="DM45" s="182">
        <v>1150.16244688644</v>
      </c>
      <c r="DN45" s="185">
        <v>1626.1697938596401</v>
      </c>
    </row>
    <row r="46" spans="18:120" x14ac:dyDescent="0.25">
      <c r="R46" s="13"/>
      <c r="AF46" s="13"/>
      <c r="AG46" s="10" t="s">
        <v>24</v>
      </c>
      <c r="AH46" s="2" t="s">
        <v>35</v>
      </c>
      <c r="AI46" s="34">
        <v>206.30533333333301</v>
      </c>
      <c r="AJ46" s="34">
        <v>298.32066666666702</v>
      </c>
      <c r="AK46" s="36">
        <v>437.47068322981397</v>
      </c>
      <c r="AW46" s="13"/>
      <c r="AX46" s="10" t="s">
        <v>121</v>
      </c>
      <c r="AY46" s="2" t="s">
        <v>35</v>
      </c>
      <c r="AZ46" s="64">
        <v>826.72739130434798</v>
      </c>
      <c r="BA46" s="64">
        <v>1176.76148656898</v>
      </c>
      <c r="BB46" s="66">
        <v>1685.81551480537</v>
      </c>
      <c r="BO46" s="13"/>
      <c r="BP46" s="10" t="s">
        <v>26</v>
      </c>
      <c r="BQ46" s="2" t="s">
        <v>31</v>
      </c>
      <c r="BR46" s="94">
        <v>209.50677777777801</v>
      </c>
      <c r="BS46" s="94">
        <v>309.11720629047198</v>
      </c>
      <c r="BT46" s="96">
        <v>456.66596774193602</v>
      </c>
      <c r="CD46" s="13"/>
      <c r="CE46" s="10" t="s">
        <v>123</v>
      </c>
      <c r="CF46" s="2" t="s">
        <v>31</v>
      </c>
      <c r="CG46" s="124">
        <v>768.69997600825104</v>
      </c>
      <c r="CH46" s="124">
        <v>1104.3034444444399</v>
      </c>
      <c r="CI46" s="126">
        <v>1587.0914130434701</v>
      </c>
      <c r="CS46" s="13"/>
      <c r="CT46" s="10" t="s">
        <v>24</v>
      </c>
      <c r="CU46" s="2" t="s">
        <v>63</v>
      </c>
      <c r="CV46" s="154">
        <v>213.618354335882</v>
      </c>
      <c r="CW46" s="154">
        <v>304.81431521739103</v>
      </c>
      <c r="CX46" s="156">
        <v>443.18370229468599</v>
      </c>
      <c r="DI46" s="13"/>
      <c r="DJ46" s="10" t="s">
        <v>121</v>
      </c>
      <c r="DK46" s="2" t="s">
        <v>63</v>
      </c>
      <c r="DL46" s="184">
        <v>874.82833333333303</v>
      </c>
      <c r="DM46" s="184">
        <v>1214.126</v>
      </c>
      <c r="DN46" s="186">
        <v>1718.114</v>
      </c>
    </row>
    <row r="47" spans="18:120" x14ac:dyDescent="0.25">
      <c r="R47" s="13"/>
      <c r="AF47" s="13"/>
      <c r="AG47" s="10" t="s">
        <v>25</v>
      </c>
      <c r="AH47" s="2" t="s">
        <v>35</v>
      </c>
      <c r="AI47" s="34">
        <v>230.61465000000001</v>
      </c>
      <c r="AJ47" s="34">
        <v>340.699414715719</v>
      </c>
      <c r="AK47" s="36">
        <v>503.98963793103502</v>
      </c>
      <c r="AW47" s="13"/>
      <c r="AX47" s="10" t="s">
        <v>122</v>
      </c>
      <c r="AY47" s="2" t="s">
        <v>35</v>
      </c>
      <c r="AZ47" s="64">
        <v>808.42666666666696</v>
      </c>
      <c r="BA47" s="64">
        <v>1165.5980159671999</v>
      </c>
      <c r="BB47" s="66">
        <v>1666.6974340659301</v>
      </c>
      <c r="BO47" s="13"/>
      <c r="BP47" s="10" t="s">
        <v>27</v>
      </c>
      <c r="BQ47" s="2" t="s">
        <v>31</v>
      </c>
      <c r="BR47" s="94">
        <v>213.077</v>
      </c>
      <c r="BS47" s="94">
        <v>311.12422910135803</v>
      </c>
      <c r="BT47" s="96">
        <v>460.13496677740898</v>
      </c>
      <c r="CD47" s="13"/>
      <c r="CE47" s="10" t="s">
        <v>122</v>
      </c>
      <c r="CF47" s="2" t="s">
        <v>42</v>
      </c>
      <c r="CG47" s="124">
        <v>707.98913043478296</v>
      </c>
      <c r="CH47" s="124">
        <v>957.91</v>
      </c>
      <c r="CI47" s="126">
        <v>1302.5719999999999</v>
      </c>
      <c r="CS47" s="13"/>
      <c r="CT47" s="10" t="s">
        <v>25</v>
      </c>
      <c r="CU47" s="2" t="s">
        <v>63</v>
      </c>
      <c r="CV47" s="154">
        <v>238.58493736263699</v>
      </c>
      <c r="CW47" s="154">
        <v>346.94994065401198</v>
      </c>
      <c r="CX47" s="156">
        <v>508.54575</v>
      </c>
      <c r="DI47" s="13"/>
      <c r="DJ47" s="10" t="s">
        <v>122</v>
      </c>
      <c r="DK47" s="2" t="s">
        <v>63</v>
      </c>
      <c r="DL47" s="184">
        <v>870.289673913044</v>
      </c>
      <c r="DM47" s="184">
        <v>1212.8152242911999</v>
      </c>
      <c r="DN47" s="186">
        <v>1713.7043333333299</v>
      </c>
    </row>
    <row r="48" spans="18:120" x14ac:dyDescent="0.25">
      <c r="R48" s="13"/>
      <c r="AF48" s="13"/>
      <c r="AG48" s="10" t="s">
        <v>26</v>
      </c>
      <c r="AH48" s="2" t="s">
        <v>35</v>
      </c>
      <c r="AI48" s="34">
        <v>211.09849045761001</v>
      </c>
      <c r="AJ48" s="34">
        <v>310.886889632107</v>
      </c>
      <c r="AK48" s="36">
        <v>459.12625000000003</v>
      </c>
      <c r="AW48" s="13"/>
      <c r="AX48" s="10" t="s">
        <v>123</v>
      </c>
      <c r="AY48" s="2" t="s">
        <v>35</v>
      </c>
      <c r="AZ48" s="64">
        <v>768.42738043478198</v>
      </c>
      <c r="BA48" s="64">
        <v>1106.85407526882</v>
      </c>
      <c r="BB48" s="66">
        <v>1589.60011111111</v>
      </c>
      <c r="BO48" s="13"/>
      <c r="BP48" s="10" t="s">
        <v>25</v>
      </c>
      <c r="BQ48" s="2" t="s">
        <v>42</v>
      </c>
      <c r="BR48" s="94">
        <v>196.85673913043499</v>
      </c>
      <c r="BS48" s="94">
        <v>273.43566158781101</v>
      </c>
      <c r="BT48" s="96">
        <v>391.45634854276199</v>
      </c>
      <c r="CD48" s="13"/>
      <c r="CE48" s="10" t="s">
        <v>123</v>
      </c>
      <c r="CF48" s="2" t="s">
        <v>42</v>
      </c>
      <c r="CG48" s="124">
        <v>680.074444444444</v>
      </c>
      <c r="CH48" s="124">
        <v>913.226</v>
      </c>
      <c r="CI48" s="126">
        <v>1242.1126666666701</v>
      </c>
      <c r="CS48" s="13"/>
      <c r="CT48" s="10" t="s">
        <v>26</v>
      </c>
      <c r="CU48" s="2" t="s">
        <v>63</v>
      </c>
      <c r="CV48" s="154">
        <v>221.77347826087001</v>
      </c>
      <c r="CW48" s="154">
        <v>320.1152090301</v>
      </c>
      <c r="CX48" s="156">
        <v>466.22750955566198</v>
      </c>
      <c r="DI48" s="13"/>
      <c r="DJ48" s="10" t="s">
        <v>123</v>
      </c>
      <c r="DK48" s="2" t="s">
        <v>63</v>
      </c>
      <c r="DL48" s="184">
        <v>836.47840942028995</v>
      </c>
      <c r="DM48" s="184">
        <v>1159.54</v>
      </c>
      <c r="DN48" s="186">
        <v>1639.3325844481601</v>
      </c>
    </row>
    <row r="49" spans="18:118" x14ac:dyDescent="0.25">
      <c r="R49" s="13"/>
      <c r="AF49" s="13"/>
      <c r="AG49" s="10" t="s">
        <v>27</v>
      </c>
      <c r="AH49" s="2" t="s">
        <v>35</v>
      </c>
      <c r="AI49" s="34">
        <v>213.29031702898601</v>
      </c>
      <c r="AJ49" s="34">
        <v>310.87536669851897</v>
      </c>
      <c r="AK49" s="36">
        <v>460.106403860569</v>
      </c>
      <c r="AW49" s="13"/>
      <c r="AX49" s="10" t="s">
        <v>120</v>
      </c>
      <c r="AY49" s="2" t="s">
        <v>36</v>
      </c>
      <c r="AZ49" s="64">
        <v>649.88481868131896</v>
      </c>
      <c r="BA49" s="64">
        <v>962.51416666666705</v>
      </c>
      <c r="BB49" s="66">
        <v>1437.21955555555</v>
      </c>
      <c r="BO49" s="13"/>
      <c r="BP49" s="10" t="s">
        <v>26</v>
      </c>
      <c r="BQ49" s="2" t="s">
        <v>42</v>
      </c>
      <c r="BR49" s="94">
        <v>182.69312322226801</v>
      </c>
      <c r="BS49" s="94">
        <v>254.03457596751099</v>
      </c>
      <c r="BT49" s="96">
        <v>359.08863751263902</v>
      </c>
      <c r="CD49" s="13"/>
      <c r="CE49" s="10" t="s">
        <v>122</v>
      </c>
      <c r="CF49" s="2" t="s">
        <v>43</v>
      </c>
      <c r="CG49" s="124">
        <v>1267.01</v>
      </c>
      <c r="CH49" s="124">
        <v>1798.5323913043501</v>
      </c>
      <c r="CI49" s="126">
        <v>2600.3352173912999</v>
      </c>
      <c r="CS49" s="13"/>
      <c r="CT49" s="10" t="s">
        <v>27</v>
      </c>
      <c r="CU49" s="2" t="s">
        <v>63</v>
      </c>
      <c r="CV49" s="154">
        <v>220.68093181818199</v>
      </c>
      <c r="CW49" s="154">
        <v>317.30361111111102</v>
      </c>
      <c r="CX49" s="156">
        <v>465.46848572623003</v>
      </c>
      <c r="DI49" s="13"/>
      <c r="DJ49" s="10" t="s">
        <v>120</v>
      </c>
      <c r="DK49" s="2" t="s">
        <v>64</v>
      </c>
      <c r="DL49" s="184">
        <v>444.37896393095599</v>
      </c>
      <c r="DM49" s="184">
        <v>834.08115750915704</v>
      </c>
      <c r="DN49" s="186">
        <v>1321.8574375000001</v>
      </c>
    </row>
    <row r="50" spans="18:118" x14ac:dyDescent="0.25">
      <c r="R50" s="13"/>
      <c r="AF50" s="13"/>
      <c r="AG50" s="10" t="s">
        <v>22</v>
      </c>
      <c r="AH50" s="2" t="s">
        <v>36</v>
      </c>
      <c r="AI50" s="34">
        <v>165.02255491150299</v>
      </c>
      <c r="AJ50" s="34">
        <v>264.23733333333303</v>
      </c>
      <c r="AK50" s="36">
        <v>409.08021989889698</v>
      </c>
      <c r="AW50" s="13"/>
      <c r="AX50" s="10" t="s">
        <v>121</v>
      </c>
      <c r="AY50" s="2" t="s">
        <v>36</v>
      </c>
      <c r="AZ50" s="64">
        <v>700.55297222222202</v>
      </c>
      <c r="BA50" s="64">
        <v>1028.3680780379</v>
      </c>
      <c r="BB50" s="66">
        <v>1509.12390186224</v>
      </c>
      <c r="BO50" s="13"/>
      <c r="BP50" s="10" t="s">
        <v>27</v>
      </c>
      <c r="BQ50" s="2" t="s">
        <v>42</v>
      </c>
      <c r="BR50" s="94">
        <v>186.04230072463699</v>
      </c>
      <c r="BS50" s="94">
        <v>256.388669082126</v>
      </c>
      <c r="BT50" s="96">
        <v>364.45420660137</v>
      </c>
      <c r="CD50" s="13"/>
      <c r="CE50" s="10" t="s">
        <v>123</v>
      </c>
      <c r="CF50" s="2" t="s">
        <v>43</v>
      </c>
      <c r="CG50" s="124">
        <v>1044.3756580326799</v>
      </c>
      <c r="CH50" s="124">
        <v>1591.3417463768201</v>
      </c>
      <c r="CI50" s="126">
        <v>2289.79339673913</v>
      </c>
      <c r="CS50" s="13"/>
      <c r="CT50" s="10" t="s">
        <v>22</v>
      </c>
      <c r="CU50" s="2" t="s">
        <v>64</v>
      </c>
      <c r="CV50" s="154">
        <v>145.601497747748</v>
      </c>
      <c r="CW50" s="154">
        <v>249.69450000000001</v>
      </c>
      <c r="CX50" s="156">
        <v>399.22599550069401</v>
      </c>
      <c r="DI50" s="13"/>
      <c r="DJ50" s="10" t="s">
        <v>121</v>
      </c>
      <c r="DK50" s="2" t="s">
        <v>64</v>
      </c>
      <c r="DL50" s="184">
        <v>429.25834644450998</v>
      </c>
      <c r="DM50" s="184">
        <v>794.505080700549</v>
      </c>
      <c r="DN50" s="186">
        <v>1327.1674077551099</v>
      </c>
    </row>
    <row r="51" spans="18:118" x14ac:dyDescent="0.25">
      <c r="R51" s="13"/>
      <c r="AF51" s="13"/>
      <c r="AG51" s="10" t="s">
        <v>24</v>
      </c>
      <c r="AH51" s="2" t="s">
        <v>36</v>
      </c>
      <c r="AI51" s="34">
        <v>166.35633096926699</v>
      </c>
      <c r="AJ51" s="34">
        <v>257.68216666666598</v>
      </c>
      <c r="AK51" s="36">
        <v>399.21708333333402</v>
      </c>
      <c r="AW51" s="13"/>
      <c r="AX51" s="10" t="s">
        <v>122</v>
      </c>
      <c r="AY51" s="2" t="s">
        <v>36</v>
      </c>
      <c r="AZ51" s="64">
        <v>693.88969017478996</v>
      </c>
      <c r="BA51" s="64">
        <v>1030.6511111111099</v>
      </c>
      <c r="BB51" s="66">
        <v>1497.1985241545899</v>
      </c>
      <c r="BO51" s="13"/>
      <c r="BP51" s="10" t="s">
        <v>25</v>
      </c>
      <c r="BQ51" s="2" t="s">
        <v>43</v>
      </c>
      <c r="BR51" s="94">
        <v>379.77878881987601</v>
      </c>
      <c r="BS51" s="94">
        <v>555.20799275362299</v>
      </c>
      <c r="BT51" s="96">
        <v>859.96280232558104</v>
      </c>
      <c r="CD51" s="13"/>
      <c r="CE51" s="10" t="s">
        <v>122</v>
      </c>
      <c r="CF51" s="2" t="s">
        <v>44</v>
      </c>
      <c r="CG51" s="124">
        <v>896.46722826086898</v>
      </c>
      <c r="CH51" s="124">
        <v>1281.98444444444</v>
      </c>
      <c r="CI51" s="126">
        <v>1807.8216790890301</v>
      </c>
      <c r="CS51" s="13"/>
      <c r="CT51" s="10" t="s">
        <v>24</v>
      </c>
      <c r="CU51" s="2" t="s">
        <v>64</v>
      </c>
      <c r="CV51" s="154">
        <v>147.12522222222199</v>
      </c>
      <c r="CW51" s="154">
        <v>245.35624521072799</v>
      </c>
      <c r="CX51" s="156">
        <v>386.96450136332902</v>
      </c>
      <c r="DI51" s="13"/>
      <c r="DJ51" s="10" t="s">
        <v>122</v>
      </c>
      <c r="DK51" s="2" t="s">
        <v>64</v>
      </c>
      <c r="DL51" s="184">
        <v>428.34109890109897</v>
      </c>
      <c r="DM51" s="184">
        <v>798.54263736263704</v>
      </c>
      <c r="DN51" s="186">
        <v>1304.1737741935499</v>
      </c>
    </row>
    <row r="52" spans="18:118" x14ac:dyDescent="0.25">
      <c r="R52" s="13"/>
      <c r="AF52" s="13"/>
      <c r="AG52" s="10" t="s">
        <v>25</v>
      </c>
      <c r="AH52" s="2" t="s">
        <v>36</v>
      </c>
      <c r="AI52" s="34">
        <v>177.60470000000001</v>
      </c>
      <c r="AJ52" s="34">
        <v>291.633152173913</v>
      </c>
      <c r="AK52" s="36">
        <v>443.09379999999999</v>
      </c>
      <c r="AW52" s="13"/>
      <c r="AX52" s="11" t="s">
        <v>123</v>
      </c>
      <c r="AY52" s="4" t="s">
        <v>36</v>
      </c>
      <c r="AZ52" s="63">
        <v>747.80086050724697</v>
      </c>
      <c r="BA52" s="63">
        <v>1066.99772393682</v>
      </c>
      <c r="BB52" s="67">
        <v>1546.7547500000001</v>
      </c>
      <c r="BO52" s="13"/>
      <c r="BP52" s="10" t="s">
        <v>26</v>
      </c>
      <c r="BQ52" s="2" t="s">
        <v>43</v>
      </c>
      <c r="BR52" s="94">
        <v>316.98190583781201</v>
      </c>
      <c r="BS52" s="94">
        <v>448.02481770630698</v>
      </c>
      <c r="BT52" s="96">
        <v>662.73377906976702</v>
      </c>
      <c r="CD52" s="13"/>
      <c r="CE52" s="10" t="s">
        <v>123</v>
      </c>
      <c r="CF52" s="2" t="s">
        <v>44</v>
      </c>
      <c r="CG52" s="124">
        <v>723.501739130435</v>
      </c>
      <c r="CH52" s="124">
        <v>1065.5002173913001</v>
      </c>
      <c r="CI52" s="126">
        <v>1518.05455555556</v>
      </c>
      <c r="CS52" s="13"/>
      <c r="CT52" s="10" t="s">
        <v>25</v>
      </c>
      <c r="CU52" s="2" t="s">
        <v>64</v>
      </c>
      <c r="CV52" s="154">
        <v>162.78114082656401</v>
      </c>
      <c r="CW52" s="154">
        <v>273.56805000000003</v>
      </c>
      <c r="CX52" s="156">
        <v>441.75439917388002</v>
      </c>
      <c r="DI52" s="13"/>
      <c r="DJ52" s="11" t="s">
        <v>123</v>
      </c>
      <c r="DK52" s="4" t="s">
        <v>64</v>
      </c>
      <c r="DL52" s="183">
        <v>447.903838164251</v>
      </c>
      <c r="DM52" s="183">
        <v>807.37109646401996</v>
      </c>
      <c r="DN52" s="187">
        <v>1289.96898550725</v>
      </c>
    </row>
    <row r="53" spans="18:118" x14ac:dyDescent="0.25">
      <c r="R53" s="13"/>
      <c r="AF53" s="13"/>
      <c r="AG53" s="10" t="s">
        <v>26</v>
      </c>
      <c r="AH53" s="2" t="s">
        <v>36</v>
      </c>
      <c r="AI53" s="34">
        <v>186.40988533206001</v>
      </c>
      <c r="AJ53" s="34">
        <v>282.41315188193403</v>
      </c>
      <c r="AK53" s="36">
        <v>424.87465571662398</v>
      </c>
      <c r="AW53" s="13"/>
      <c r="BO53" s="13"/>
      <c r="BP53" s="10" t="s">
        <v>27</v>
      </c>
      <c r="BQ53" s="2" t="s">
        <v>43</v>
      </c>
      <c r="BR53" s="94">
        <v>292.40068376068399</v>
      </c>
      <c r="BS53" s="94">
        <v>431.22500000000002</v>
      </c>
      <c r="BT53" s="96">
        <v>664.58799999999997</v>
      </c>
      <c r="CD53" s="13"/>
      <c r="CE53" s="10" t="s">
        <v>122</v>
      </c>
      <c r="CF53" s="2" t="s">
        <v>45</v>
      </c>
      <c r="CG53" s="124">
        <v>1284.11222222222</v>
      </c>
      <c r="CH53" s="124">
        <v>1859.5310869565201</v>
      </c>
      <c r="CI53" s="126">
        <v>2706.3009999999999</v>
      </c>
      <c r="CS53" s="13"/>
      <c r="CT53" s="10" t="s">
        <v>26</v>
      </c>
      <c r="CU53" s="2" t="s">
        <v>64</v>
      </c>
      <c r="CV53" s="154">
        <v>149.35938888888899</v>
      </c>
      <c r="CW53" s="154">
        <v>249.29558139534899</v>
      </c>
      <c r="CX53" s="156">
        <v>402.00704770531399</v>
      </c>
      <c r="DI53" s="13"/>
    </row>
    <row r="54" spans="18:118" x14ac:dyDescent="0.25">
      <c r="R54" s="13"/>
      <c r="AF54" s="13"/>
      <c r="AG54" s="11" t="s">
        <v>27</v>
      </c>
      <c r="AH54" s="4" t="s">
        <v>36</v>
      </c>
      <c r="AI54" s="33">
        <v>211.87946279264199</v>
      </c>
      <c r="AJ54" s="33">
        <v>313.272444444445</v>
      </c>
      <c r="AK54" s="37">
        <v>462.73448067632802</v>
      </c>
      <c r="AW54" s="13"/>
      <c r="BO54" s="13"/>
      <c r="BP54" s="10" t="s">
        <v>25</v>
      </c>
      <c r="BQ54" s="2" t="s">
        <v>44</v>
      </c>
      <c r="BR54" s="94">
        <v>266.61173913043501</v>
      </c>
      <c r="BS54" s="94">
        <v>394.48904015205602</v>
      </c>
      <c r="BT54" s="96">
        <v>595.07313875342504</v>
      </c>
      <c r="CD54" s="13"/>
      <c r="CE54" s="10" t="s">
        <v>123</v>
      </c>
      <c r="CF54" s="2" t="s">
        <v>45</v>
      </c>
      <c r="CG54" s="124">
        <v>1122.77519021739</v>
      </c>
      <c r="CH54" s="124">
        <v>1616.1123062178599</v>
      </c>
      <c r="CI54" s="126">
        <v>2368.3413858695599</v>
      </c>
      <c r="CS54" s="13"/>
      <c r="CT54" s="11" t="s">
        <v>27</v>
      </c>
      <c r="CU54" s="4" t="s">
        <v>64</v>
      </c>
      <c r="CV54" s="153">
        <v>177.22800000000001</v>
      </c>
      <c r="CW54" s="153">
        <v>277.11067361668</v>
      </c>
      <c r="CX54" s="157">
        <v>432.75565217391301</v>
      </c>
      <c r="DI54" s="13"/>
    </row>
    <row r="55" spans="18:118" x14ac:dyDescent="0.25">
      <c r="R55" s="13"/>
      <c r="AF55" s="13"/>
      <c r="AW55" s="13"/>
      <c r="BO55" s="13"/>
      <c r="BP55" s="10" t="s">
        <v>26</v>
      </c>
      <c r="BQ55" s="2" t="s">
        <v>44</v>
      </c>
      <c r="BR55" s="94">
        <v>217.28083333333299</v>
      </c>
      <c r="BS55" s="94">
        <v>327.12044407283599</v>
      </c>
      <c r="BT55" s="96">
        <v>487.732856532357</v>
      </c>
      <c r="CD55" s="13"/>
      <c r="CE55" s="10" t="s">
        <v>122</v>
      </c>
      <c r="CF55" s="2" t="s">
        <v>46</v>
      </c>
      <c r="CG55" s="124">
        <v>937.78599999999994</v>
      </c>
      <c r="CH55" s="124">
        <v>1333.28583743842</v>
      </c>
      <c r="CI55" s="126">
        <v>1879.31866666667</v>
      </c>
      <c r="CS55" s="13"/>
      <c r="DI55" s="13"/>
    </row>
    <row r="56" spans="18:118" x14ac:dyDescent="0.25">
      <c r="R56" s="13"/>
      <c r="AF56" s="13"/>
      <c r="AW56" s="13"/>
      <c r="BO56" s="13"/>
      <c r="BP56" s="10" t="s">
        <v>27</v>
      </c>
      <c r="BQ56" s="2" t="s">
        <v>44</v>
      </c>
      <c r="BR56" s="94">
        <v>199.399782608696</v>
      </c>
      <c r="BS56" s="94">
        <v>313.38978260869601</v>
      </c>
      <c r="BT56" s="96">
        <v>488.27300000000002</v>
      </c>
      <c r="CD56" s="13"/>
      <c r="CE56" s="10" t="s">
        <v>123</v>
      </c>
      <c r="CF56" s="2" t="s">
        <v>46</v>
      </c>
      <c r="CG56" s="124">
        <v>855.22967391304303</v>
      </c>
      <c r="CH56" s="124">
        <v>1249.83510869565</v>
      </c>
      <c r="CI56" s="126">
        <v>1778.3092222222199</v>
      </c>
      <c r="CS56" s="13"/>
      <c r="DI56" s="13"/>
    </row>
    <row r="57" spans="18:118" x14ac:dyDescent="0.25">
      <c r="R57" s="13"/>
      <c r="AF57" s="13"/>
      <c r="AW57" s="13"/>
      <c r="BO57" s="13"/>
      <c r="BP57" s="10" t="s">
        <v>25</v>
      </c>
      <c r="BQ57" s="2" t="s">
        <v>45</v>
      </c>
      <c r="BR57" s="94">
        <v>351.41126698925501</v>
      </c>
      <c r="BS57" s="94">
        <v>523.89</v>
      </c>
      <c r="BT57" s="96">
        <v>807.27301164045696</v>
      </c>
      <c r="CD57" s="13"/>
      <c r="CE57" s="10" t="s">
        <v>122</v>
      </c>
      <c r="CF57" s="2" t="s">
        <v>47</v>
      </c>
      <c r="CG57" s="124">
        <v>1285.6759999999999</v>
      </c>
      <c r="CH57" s="124">
        <v>1790.4204347826101</v>
      </c>
      <c r="CI57" s="126">
        <v>2470.22802197802</v>
      </c>
      <c r="CS57" s="13"/>
      <c r="DI57" s="13"/>
    </row>
    <row r="58" spans="18:118" x14ac:dyDescent="0.25">
      <c r="R58" s="13"/>
      <c r="AF58" s="13"/>
      <c r="AW58" s="13"/>
      <c r="BO58" s="13"/>
      <c r="BP58" s="10" t="s">
        <v>26</v>
      </c>
      <c r="BQ58" s="2" t="s">
        <v>45</v>
      </c>
      <c r="BR58" s="94">
        <v>320.71697674418601</v>
      </c>
      <c r="BS58" s="94">
        <v>475.50954838709703</v>
      </c>
      <c r="BT58" s="96">
        <v>726.95364548495002</v>
      </c>
      <c r="CD58" s="13"/>
      <c r="CE58" s="10" t="s">
        <v>123</v>
      </c>
      <c r="CF58" s="2" t="s">
        <v>47</v>
      </c>
      <c r="CG58" s="124">
        <v>1250.4103333333301</v>
      </c>
      <c r="CH58" s="124">
        <v>1751.6941558441599</v>
      </c>
      <c r="CI58" s="126">
        <v>2414.9521978021999</v>
      </c>
      <c r="CS58" s="13"/>
      <c r="DI58" s="13"/>
    </row>
    <row r="59" spans="18:118" x14ac:dyDescent="0.25">
      <c r="R59" s="13"/>
      <c r="AF59" s="13"/>
      <c r="AW59" s="13"/>
      <c r="BO59" s="13"/>
      <c r="BP59" s="10" t="s">
        <v>27</v>
      </c>
      <c r="BQ59" s="2" t="s">
        <v>45</v>
      </c>
      <c r="BR59" s="94">
        <v>305.95260073260101</v>
      </c>
      <c r="BS59" s="94">
        <v>462.89666666666699</v>
      </c>
      <c r="BT59" s="96">
        <v>736.51833333333298</v>
      </c>
      <c r="CD59" s="13"/>
      <c r="CE59" s="10" t="s">
        <v>122</v>
      </c>
      <c r="CF59" s="2" t="s">
        <v>48</v>
      </c>
      <c r="CG59" s="124">
        <v>950.35054347826099</v>
      </c>
      <c r="CH59" s="124">
        <v>1289.0203140096601</v>
      </c>
      <c r="CI59" s="126">
        <v>1787.97141304348</v>
      </c>
      <c r="CS59" s="13"/>
      <c r="DI59" s="13"/>
    </row>
    <row r="60" spans="18:118" x14ac:dyDescent="0.25">
      <c r="R60" s="13"/>
      <c r="AF60" s="13"/>
      <c r="AW60" s="13"/>
      <c r="BO60" s="13"/>
      <c r="BP60" s="10" t="s">
        <v>25</v>
      </c>
      <c r="BQ60" s="2" t="s">
        <v>46</v>
      </c>
      <c r="BR60" s="94">
        <v>255.31909819121401</v>
      </c>
      <c r="BS60" s="94">
        <v>377.372417582418</v>
      </c>
      <c r="BT60" s="96">
        <v>568.26508695652103</v>
      </c>
      <c r="CD60" s="13"/>
      <c r="CE60" s="10" t="s">
        <v>123</v>
      </c>
      <c r="CF60" s="2" t="s">
        <v>48</v>
      </c>
      <c r="CG60" s="124">
        <v>914.62925543478298</v>
      </c>
      <c r="CH60" s="124">
        <v>1269.6451666666601</v>
      </c>
      <c r="CI60" s="126">
        <v>1742.53172013172</v>
      </c>
      <c r="CS60" s="13"/>
      <c r="DI60" s="13"/>
    </row>
    <row r="61" spans="18:118" x14ac:dyDescent="0.25">
      <c r="R61" s="13"/>
      <c r="AF61" s="13"/>
      <c r="AW61" s="13"/>
      <c r="BO61" s="13"/>
      <c r="BP61" s="10" t="s">
        <v>26</v>
      </c>
      <c r="BQ61" s="2" t="s">
        <v>46</v>
      </c>
      <c r="BR61" s="94">
        <v>228.69730978260901</v>
      </c>
      <c r="BS61" s="94">
        <v>345.87358695652199</v>
      </c>
      <c r="BT61" s="96">
        <v>520.32311594202895</v>
      </c>
      <c r="CD61" s="13"/>
      <c r="CE61" s="10" t="s">
        <v>122</v>
      </c>
      <c r="CF61" s="2" t="s">
        <v>749</v>
      </c>
      <c r="CG61" s="124">
        <v>856.32043869731797</v>
      </c>
      <c r="CH61" s="124">
        <v>1237.9899047619001</v>
      </c>
      <c r="CI61" s="126">
        <v>1756.0053333333301</v>
      </c>
      <c r="CS61" s="13"/>
      <c r="DI61" s="13"/>
    </row>
    <row r="62" spans="18:118" x14ac:dyDescent="0.25">
      <c r="R62" s="13"/>
      <c r="AF62" s="13"/>
      <c r="AW62" s="13"/>
      <c r="BO62" s="13"/>
      <c r="BP62" s="10" t="s">
        <v>27</v>
      </c>
      <c r="BQ62" s="2" t="s">
        <v>46</v>
      </c>
      <c r="BR62" s="94">
        <v>229.17862374581901</v>
      </c>
      <c r="BS62" s="94">
        <v>349.60997621564502</v>
      </c>
      <c r="BT62" s="96">
        <v>530.20607891383997</v>
      </c>
      <c r="CD62" s="13"/>
      <c r="CE62" s="11" t="s">
        <v>123</v>
      </c>
      <c r="CF62" s="4" t="s">
        <v>749</v>
      </c>
      <c r="CG62" s="123">
        <v>825.53934782608701</v>
      </c>
      <c r="CH62" s="123">
        <v>1188.41405555556</v>
      </c>
      <c r="CI62" s="127">
        <v>1699.146</v>
      </c>
      <c r="CS62" s="13"/>
      <c r="DI62" s="13"/>
    </row>
    <row r="63" spans="18:118" x14ac:dyDescent="0.25">
      <c r="R63" s="13"/>
      <c r="AF63" s="13"/>
      <c r="AW63" s="13"/>
      <c r="BO63" s="13"/>
      <c r="BP63" s="10" t="s">
        <v>25</v>
      </c>
      <c r="BQ63" s="2" t="s">
        <v>47</v>
      </c>
      <c r="BR63" s="94">
        <v>365.940821786909</v>
      </c>
      <c r="BS63" s="94">
        <v>519.92600000000004</v>
      </c>
      <c r="BT63" s="96">
        <v>750.62199999999996</v>
      </c>
      <c r="CD63" s="13"/>
      <c r="CS63" s="13"/>
      <c r="DI63" s="13"/>
    </row>
    <row r="64" spans="18:118" x14ac:dyDescent="0.25">
      <c r="R64" s="13"/>
      <c r="AF64" s="13"/>
      <c r="AW64" s="13"/>
      <c r="BO64" s="13"/>
      <c r="BP64" s="10" t="s">
        <v>26</v>
      </c>
      <c r="BQ64" s="2" t="s">
        <v>47</v>
      </c>
      <c r="BR64" s="94">
        <v>325.73592391304402</v>
      </c>
      <c r="BS64" s="94">
        <v>459.62663162924002</v>
      </c>
      <c r="BT64" s="96">
        <v>663.52465301003303</v>
      </c>
      <c r="CD64" s="13"/>
      <c r="CS64" s="13"/>
      <c r="DI64" s="13"/>
    </row>
    <row r="65" spans="18:120" x14ac:dyDescent="0.25">
      <c r="R65" s="13"/>
      <c r="AF65" s="13"/>
      <c r="AW65" s="13"/>
      <c r="BO65" s="13"/>
      <c r="BP65" s="10" t="s">
        <v>27</v>
      </c>
      <c r="BQ65" s="2" t="s">
        <v>47</v>
      </c>
      <c r="BR65" s="94">
        <v>321.31102962255102</v>
      </c>
      <c r="BS65" s="94">
        <v>453.72575250836098</v>
      </c>
      <c r="BT65" s="96">
        <v>667.44095978489599</v>
      </c>
      <c r="CD65" s="13"/>
      <c r="CS65" s="13"/>
      <c r="DI65" s="13"/>
    </row>
    <row r="66" spans="18:120" x14ac:dyDescent="0.25">
      <c r="R66" s="13"/>
      <c r="AF66" s="13"/>
      <c r="AW66" s="13"/>
      <c r="BO66" s="13"/>
      <c r="BP66" s="10" t="s">
        <v>25</v>
      </c>
      <c r="BQ66" s="2" t="s">
        <v>48</v>
      </c>
      <c r="BR66" s="94">
        <v>260.671870162446</v>
      </c>
      <c r="BS66" s="94">
        <v>375.032109720574</v>
      </c>
      <c r="BT66" s="96">
        <v>541.40136111111099</v>
      </c>
      <c r="CD66" s="13"/>
      <c r="CS66" s="13"/>
      <c r="DI66" s="13"/>
    </row>
    <row r="67" spans="18:120" x14ac:dyDescent="0.25">
      <c r="R67" s="13"/>
      <c r="AF67" s="13"/>
      <c r="AW67" s="13"/>
      <c r="BO67" s="13"/>
      <c r="BP67" s="10" t="s">
        <v>26</v>
      </c>
      <c r="BQ67" s="2" t="s">
        <v>48</v>
      </c>
      <c r="BR67" s="94">
        <v>240.80981515131501</v>
      </c>
      <c r="BS67" s="94">
        <v>342.65949633699603</v>
      </c>
      <c r="BT67" s="96">
        <v>498.92179242979199</v>
      </c>
      <c r="CD67" s="13"/>
      <c r="CS67" s="13"/>
      <c r="DI67" s="13"/>
    </row>
    <row r="68" spans="18:120" x14ac:dyDescent="0.25">
      <c r="R68" s="13"/>
      <c r="AF68" s="13"/>
      <c r="AW68" s="13"/>
      <c r="BO68" s="13"/>
      <c r="BP68" s="10" t="s">
        <v>27</v>
      </c>
      <c r="BQ68" s="2" t="s">
        <v>48</v>
      </c>
      <c r="BR68" s="94">
        <v>243.102509121314</v>
      </c>
      <c r="BS68" s="94">
        <v>348.35693857833002</v>
      </c>
      <c r="BT68" s="96">
        <v>507.177842135074</v>
      </c>
      <c r="CD68" s="13"/>
      <c r="CS68" s="13"/>
      <c r="DI68" s="13"/>
    </row>
    <row r="69" spans="18:120" x14ac:dyDescent="0.25">
      <c r="R69" s="13"/>
      <c r="AF69" s="13"/>
      <c r="AW69" s="13"/>
      <c r="BO69" s="13"/>
      <c r="BP69" s="10" t="s">
        <v>25</v>
      </c>
      <c r="BQ69" s="2" t="s">
        <v>749</v>
      </c>
      <c r="BR69" s="94">
        <v>245.10484227448899</v>
      </c>
      <c r="BS69" s="94">
        <v>361.504328341014</v>
      </c>
      <c r="BT69" s="96">
        <v>529.25418406593406</v>
      </c>
      <c r="CD69" s="13"/>
      <c r="CS69" s="13"/>
      <c r="DI69" s="13"/>
    </row>
    <row r="70" spans="18:120" x14ac:dyDescent="0.25">
      <c r="R70" s="13"/>
      <c r="AF70" s="13"/>
      <c r="AW70" s="13"/>
      <c r="BO70" s="13"/>
      <c r="BP70" s="10" t="s">
        <v>26</v>
      </c>
      <c r="BQ70" s="2" t="s">
        <v>749</v>
      </c>
      <c r="BR70" s="94">
        <v>221.843211346793</v>
      </c>
      <c r="BS70" s="94">
        <v>328.00913372092998</v>
      </c>
      <c r="BT70" s="96">
        <v>479.36213043478199</v>
      </c>
      <c r="CD70" s="13"/>
      <c r="CS70" s="13"/>
      <c r="DI70" s="13"/>
    </row>
    <row r="71" spans="18:120" x14ac:dyDescent="0.25">
      <c r="R71" s="13"/>
      <c r="AF71" s="13"/>
      <c r="AW71" s="13"/>
      <c r="BO71" s="13"/>
      <c r="BP71" s="11" t="s">
        <v>27</v>
      </c>
      <c r="BQ71" s="4" t="s">
        <v>749</v>
      </c>
      <c r="BR71" s="93">
        <v>225.841888888889</v>
      </c>
      <c r="BS71" s="93">
        <v>329.99379240324902</v>
      </c>
      <c r="BT71" s="97">
        <v>485.31519438632301</v>
      </c>
      <c r="CD71" s="13"/>
      <c r="CS71" s="13"/>
      <c r="DI71" s="13"/>
    </row>
    <row r="72" spans="18:120" x14ac:dyDescent="0.25">
      <c r="R72" s="13"/>
      <c r="AF72" s="13"/>
      <c r="AW72" s="13"/>
      <c r="BO72" s="13"/>
      <c r="CD72" s="13"/>
      <c r="CS72" s="13"/>
      <c r="DI72" s="13"/>
    </row>
    <row r="73" spans="18:120" x14ac:dyDescent="0.25">
      <c r="R73" s="13"/>
      <c r="AF73" s="13"/>
      <c r="AW73" s="13"/>
      <c r="BO73" s="13"/>
      <c r="CD73" s="13"/>
      <c r="CS73" s="13"/>
      <c r="DI73" s="13"/>
    </row>
    <row r="74" spans="18:120" x14ac:dyDescent="0.25">
      <c r="R74" s="13"/>
      <c r="AF74" s="13"/>
      <c r="AW74" s="13"/>
      <c r="BO74" s="13"/>
      <c r="CD74" s="13"/>
      <c r="CS74" s="13"/>
      <c r="DI74" s="13"/>
    </row>
    <row r="75" spans="18:120" x14ac:dyDescent="0.25">
      <c r="R75" s="13"/>
      <c r="AF75" s="13"/>
      <c r="AW75" s="13"/>
      <c r="BO75" s="13"/>
      <c r="CD75" s="13"/>
      <c r="CS75" s="13"/>
      <c r="DI75" s="13"/>
    </row>
    <row r="76" spans="18:120" x14ac:dyDescent="0.25">
      <c r="R76" s="13"/>
      <c r="AF76" s="13"/>
      <c r="AW76" s="13"/>
      <c r="BO76" s="13"/>
      <c r="CD76" s="13"/>
      <c r="CS76" s="13"/>
      <c r="DI76" s="13"/>
    </row>
    <row r="77" spans="18:120" x14ac:dyDescent="0.25">
      <c r="R77" s="13"/>
      <c r="AF77" s="13"/>
      <c r="AW77" s="13"/>
      <c r="BO77" s="13"/>
      <c r="CD77" s="13"/>
      <c r="CS77" s="13"/>
      <c r="DI77" s="13"/>
    </row>
    <row r="78" spans="18:120" x14ac:dyDescent="0.25">
      <c r="R78" s="13"/>
      <c r="AF78" s="13"/>
      <c r="AW78" s="13"/>
      <c r="BO78" s="13"/>
      <c r="CD78" s="13"/>
      <c r="CS78" s="13"/>
      <c r="DI78" s="13"/>
    </row>
    <row r="79" spans="18:120" ht="15.75" x14ac:dyDescent="0.25">
      <c r="R79" s="13"/>
      <c r="AF79" s="13"/>
      <c r="AG79" s="8" t="s">
        <v>126</v>
      </c>
      <c r="AM79" s="8" t="s">
        <v>158</v>
      </c>
      <c r="AW79" s="13"/>
      <c r="AX79" s="8" t="s">
        <v>131</v>
      </c>
      <c r="BD79" s="8" t="s">
        <v>163</v>
      </c>
      <c r="BO79" s="13"/>
      <c r="BP79" s="8" t="s">
        <v>136</v>
      </c>
      <c r="BV79" s="8" t="s">
        <v>168</v>
      </c>
      <c r="CD79" s="13"/>
      <c r="CE79" s="8" t="s">
        <v>141</v>
      </c>
      <c r="CK79" s="8" t="s">
        <v>171</v>
      </c>
      <c r="CS79" s="13"/>
      <c r="CT79" s="8" t="s">
        <v>146</v>
      </c>
      <c r="CZ79" s="8" t="s">
        <v>176</v>
      </c>
      <c r="DI79" s="13"/>
      <c r="DJ79" s="8" t="s">
        <v>151</v>
      </c>
      <c r="DP79" s="8" t="s">
        <v>181</v>
      </c>
    </row>
    <row r="80" spans="18:120" x14ac:dyDescent="0.25">
      <c r="R80" s="13"/>
      <c r="AF80" s="13"/>
      <c r="AG80" s="2" t="s">
        <v>28</v>
      </c>
      <c r="AH80" s="2"/>
      <c r="AI80" s="2"/>
      <c r="AJ80" s="2"/>
      <c r="AK80" s="2"/>
      <c r="AW80" s="13"/>
      <c r="AX80" s="2" t="s">
        <v>28</v>
      </c>
      <c r="AY80" s="2"/>
      <c r="AZ80" s="2"/>
      <c r="BA80" s="2"/>
      <c r="BB80" s="2"/>
      <c r="BO80" s="13"/>
      <c r="BP80" s="2" t="s">
        <v>28</v>
      </c>
      <c r="BQ80" s="2"/>
      <c r="BR80" s="2"/>
      <c r="BS80" s="2"/>
      <c r="BT80" s="2"/>
      <c r="CD80" s="13"/>
      <c r="CE80" s="2" t="s">
        <v>28</v>
      </c>
      <c r="CF80" s="2"/>
      <c r="CG80" s="2"/>
      <c r="CH80" s="2"/>
      <c r="CI80" s="2"/>
      <c r="CS80" s="13"/>
      <c r="CT80" s="2" t="s">
        <v>28</v>
      </c>
      <c r="CU80" s="2"/>
      <c r="CV80" s="2"/>
      <c r="CW80" s="2"/>
      <c r="CX80" s="2"/>
      <c r="DI80" s="13"/>
      <c r="DJ80" s="2" t="s">
        <v>28</v>
      </c>
      <c r="DK80" s="2"/>
      <c r="DL80" s="2"/>
      <c r="DM80" s="2"/>
      <c r="DN80" s="2"/>
    </row>
    <row r="81" spans="18:118" x14ac:dyDescent="0.25">
      <c r="R81" s="13"/>
      <c r="AF81" s="13"/>
      <c r="AG81" s="9" t="s">
        <v>17</v>
      </c>
      <c r="AH81" s="12" t="s">
        <v>34</v>
      </c>
      <c r="AI81" s="38" t="s">
        <v>19</v>
      </c>
      <c r="AJ81" s="38" t="s">
        <v>20</v>
      </c>
      <c r="AK81" s="41" t="s">
        <v>21</v>
      </c>
      <c r="AW81" s="13"/>
      <c r="AX81" s="9" t="s">
        <v>17</v>
      </c>
      <c r="AY81" s="12" t="s">
        <v>34</v>
      </c>
      <c r="AZ81" s="68" t="s">
        <v>19</v>
      </c>
      <c r="BA81" s="68" t="s">
        <v>20</v>
      </c>
      <c r="BB81" s="71" t="s">
        <v>21</v>
      </c>
      <c r="BO81" s="13"/>
      <c r="BP81" s="9" t="s">
        <v>17</v>
      </c>
      <c r="BQ81" s="12" t="s">
        <v>34</v>
      </c>
      <c r="BR81" s="98" t="s">
        <v>19</v>
      </c>
      <c r="BS81" s="98" t="s">
        <v>20</v>
      </c>
      <c r="BT81" s="101" t="s">
        <v>21</v>
      </c>
      <c r="CD81" s="13"/>
      <c r="CE81" s="9" t="s">
        <v>17</v>
      </c>
      <c r="CF81" s="12" t="s">
        <v>34</v>
      </c>
      <c r="CG81" s="128" t="s">
        <v>19</v>
      </c>
      <c r="CH81" s="128" t="s">
        <v>20</v>
      </c>
      <c r="CI81" s="131" t="s">
        <v>21</v>
      </c>
      <c r="CS81" s="13"/>
      <c r="CT81" s="9" t="s">
        <v>17</v>
      </c>
      <c r="CU81" s="12" t="s">
        <v>34</v>
      </c>
      <c r="CV81" s="158" t="s">
        <v>19</v>
      </c>
      <c r="CW81" s="158" t="s">
        <v>20</v>
      </c>
      <c r="CX81" s="161" t="s">
        <v>21</v>
      </c>
      <c r="DI81" s="13"/>
      <c r="DJ81" s="9" t="s">
        <v>17</v>
      </c>
      <c r="DK81" s="12" t="s">
        <v>34</v>
      </c>
      <c r="DL81" s="188" t="s">
        <v>19</v>
      </c>
      <c r="DM81" s="188" t="s">
        <v>20</v>
      </c>
      <c r="DN81" s="191" t="s">
        <v>21</v>
      </c>
    </row>
    <row r="82" spans="18:118" x14ac:dyDescent="0.25">
      <c r="R82" s="13"/>
      <c r="AF82" s="13"/>
      <c r="AG82" s="9" t="s">
        <v>22</v>
      </c>
      <c r="AH82" s="12" t="s">
        <v>35</v>
      </c>
      <c r="AI82" s="38">
        <v>232.31178382829901</v>
      </c>
      <c r="AJ82" s="38">
        <v>358.74630868672301</v>
      </c>
      <c r="AK82" s="41">
        <v>540.70622238735905</v>
      </c>
      <c r="AW82" s="13"/>
      <c r="AX82" s="9" t="s">
        <v>120</v>
      </c>
      <c r="AY82" s="12" t="s">
        <v>35</v>
      </c>
      <c r="AZ82" s="68">
        <v>874.56090591993598</v>
      </c>
      <c r="BA82" s="68">
        <v>1314.85808179521</v>
      </c>
      <c r="BB82" s="71">
        <v>1923.6074987039201</v>
      </c>
      <c r="BO82" s="13"/>
      <c r="BP82" s="9" t="s">
        <v>25</v>
      </c>
      <c r="BQ82" s="12" t="s">
        <v>31</v>
      </c>
      <c r="BR82" s="98">
        <v>231.72174890508001</v>
      </c>
      <c r="BS82" s="98">
        <v>365.40341761229303</v>
      </c>
      <c r="BT82" s="101">
        <v>555.734375</v>
      </c>
      <c r="CD82" s="13"/>
      <c r="CE82" s="9" t="s">
        <v>122</v>
      </c>
      <c r="CF82" s="12" t="s">
        <v>31</v>
      </c>
      <c r="CG82" s="128">
        <v>864.32220515193796</v>
      </c>
      <c r="CH82" s="128">
        <v>1323.8516902700101</v>
      </c>
      <c r="CI82" s="131">
        <v>1958.97623167304</v>
      </c>
      <c r="CS82" s="13"/>
      <c r="CT82" s="9" t="s">
        <v>22</v>
      </c>
      <c r="CU82" s="12" t="s">
        <v>63</v>
      </c>
      <c r="CV82" s="158">
        <v>232.94712414089301</v>
      </c>
      <c r="CW82" s="158">
        <v>361.58884057970999</v>
      </c>
      <c r="CX82" s="161">
        <v>547.92629120879099</v>
      </c>
      <c r="DI82" s="13"/>
      <c r="DJ82" s="9" t="s">
        <v>120</v>
      </c>
      <c r="DK82" s="12" t="s">
        <v>63</v>
      </c>
      <c r="DL82" s="188">
        <v>882.07458594250295</v>
      </c>
      <c r="DM82" s="188">
        <v>1324.7818835743401</v>
      </c>
      <c r="DN82" s="191">
        <v>1950.6599105325699</v>
      </c>
    </row>
    <row r="83" spans="18:118" x14ac:dyDescent="0.25">
      <c r="R83" s="13"/>
      <c r="AF83" s="13"/>
      <c r="AG83" s="10" t="s">
        <v>24</v>
      </c>
      <c r="AH83" s="2" t="s">
        <v>35</v>
      </c>
      <c r="AI83" s="40">
        <v>206.78465036231901</v>
      </c>
      <c r="AJ83" s="40">
        <v>325.73258756038598</v>
      </c>
      <c r="AK83" s="42">
        <v>495.2397828723</v>
      </c>
      <c r="AW83" s="13"/>
      <c r="AX83" s="10" t="s">
        <v>121</v>
      </c>
      <c r="AY83" s="2" t="s">
        <v>35</v>
      </c>
      <c r="AZ83" s="70">
        <v>871.76214211564002</v>
      </c>
      <c r="BA83" s="70">
        <v>1317.18044776748</v>
      </c>
      <c r="BB83" s="72">
        <v>1950.4804400917101</v>
      </c>
      <c r="BO83" s="13"/>
      <c r="BP83" s="10" t="s">
        <v>26</v>
      </c>
      <c r="BQ83" s="2" t="s">
        <v>31</v>
      </c>
      <c r="BR83" s="100">
        <v>220.045667050341</v>
      </c>
      <c r="BS83" s="100">
        <v>354.98841577060898</v>
      </c>
      <c r="BT83" s="102">
        <v>546.74800802118</v>
      </c>
      <c r="CD83" s="13"/>
      <c r="CE83" s="10" t="s">
        <v>123</v>
      </c>
      <c r="CF83" s="2" t="s">
        <v>31</v>
      </c>
      <c r="CG83" s="130">
        <v>836.82238174868598</v>
      </c>
      <c r="CH83" s="130">
        <v>1285.7997826087001</v>
      </c>
      <c r="CI83" s="132">
        <v>1916.0298860007999</v>
      </c>
      <c r="CS83" s="13"/>
      <c r="CT83" s="10" t="s">
        <v>24</v>
      </c>
      <c r="CU83" s="2" t="s">
        <v>63</v>
      </c>
      <c r="CV83" s="160">
        <v>206.993714763497</v>
      </c>
      <c r="CW83" s="160">
        <v>326.159804597701</v>
      </c>
      <c r="CX83" s="162">
        <v>498.51604566684</v>
      </c>
      <c r="DI83" s="13"/>
      <c r="DJ83" s="10" t="s">
        <v>121</v>
      </c>
      <c r="DK83" s="2" t="s">
        <v>63</v>
      </c>
      <c r="DL83" s="190">
        <v>904.98488888888903</v>
      </c>
      <c r="DM83" s="190">
        <v>1349.53966555184</v>
      </c>
      <c r="DN83" s="192">
        <v>1988.6764285714301</v>
      </c>
    </row>
    <row r="84" spans="18:118" x14ac:dyDescent="0.25">
      <c r="R84" s="13"/>
      <c r="AF84" s="13"/>
      <c r="AG84" s="10" t="s">
        <v>25</v>
      </c>
      <c r="AH84" s="2" t="s">
        <v>35</v>
      </c>
      <c r="AI84" s="40">
        <v>232.485961383182</v>
      </c>
      <c r="AJ84" s="40">
        <v>365.22765307459599</v>
      </c>
      <c r="AK84" s="42">
        <v>554.15792616629301</v>
      </c>
      <c r="AW84" s="13"/>
      <c r="AX84" s="10" t="s">
        <v>122</v>
      </c>
      <c r="AY84" s="2" t="s">
        <v>35</v>
      </c>
      <c r="AZ84" s="70">
        <v>863.14865721091201</v>
      </c>
      <c r="BA84" s="70">
        <v>1319.95563218391</v>
      </c>
      <c r="BB84" s="72">
        <v>1949.7626684393999</v>
      </c>
      <c r="BO84" s="13"/>
      <c r="BP84" s="10" t="s">
        <v>27</v>
      </c>
      <c r="BQ84" s="2" t="s">
        <v>31</v>
      </c>
      <c r="BR84" s="100">
        <v>238.52033333333301</v>
      </c>
      <c r="BS84" s="100">
        <v>377.65951555121399</v>
      </c>
      <c r="BT84" s="102">
        <v>579.400362515094</v>
      </c>
      <c r="CD84" s="13"/>
      <c r="CE84" s="10" t="s">
        <v>122</v>
      </c>
      <c r="CF84" s="2" t="s">
        <v>42</v>
      </c>
      <c r="CG84" s="130">
        <v>636.10751248751205</v>
      </c>
      <c r="CH84" s="130">
        <v>983.30152173912995</v>
      </c>
      <c r="CI84" s="132">
        <v>1469.1529756871</v>
      </c>
      <c r="CS84" s="13"/>
      <c r="CT84" s="10" t="s">
        <v>25</v>
      </c>
      <c r="CU84" s="2" t="s">
        <v>63</v>
      </c>
      <c r="CV84" s="160">
        <v>240.48291452659601</v>
      </c>
      <c r="CW84" s="160">
        <v>372.13235879120901</v>
      </c>
      <c r="CX84" s="162">
        <v>561.89839891304302</v>
      </c>
      <c r="DI84" s="13"/>
      <c r="DJ84" s="10" t="s">
        <v>122</v>
      </c>
      <c r="DK84" s="2" t="s">
        <v>63</v>
      </c>
      <c r="DL84" s="190">
        <v>907.88023200350403</v>
      </c>
      <c r="DM84" s="190">
        <v>1357.68882039963</v>
      </c>
      <c r="DN84" s="192">
        <v>1988.6602121472499</v>
      </c>
    </row>
    <row r="85" spans="18:118" x14ac:dyDescent="0.25">
      <c r="R85" s="13"/>
      <c r="AF85" s="13"/>
      <c r="AG85" s="10" t="s">
        <v>26</v>
      </c>
      <c r="AH85" s="2" t="s">
        <v>35</v>
      </c>
      <c r="AI85" s="40">
        <v>220.74455272217801</v>
      </c>
      <c r="AJ85" s="40">
        <v>355.03847826087002</v>
      </c>
      <c r="AK85" s="42">
        <v>546.23555661729597</v>
      </c>
      <c r="AW85" s="13"/>
      <c r="AX85" s="10" t="s">
        <v>123</v>
      </c>
      <c r="AY85" s="2" t="s">
        <v>35</v>
      </c>
      <c r="AZ85" s="70">
        <v>831.38618181818197</v>
      </c>
      <c r="BA85" s="70">
        <v>1277.2163893690499</v>
      </c>
      <c r="BB85" s="72">
        <v>1903.11536631684</v>
      </c>
      <c r="BO85" s="13"/>
      <c r="BP85" s="10" t="s">
        <v>25</v>
      </c>
      <c r="BQ85" s="2" t="s">
        <v>42</v>
      </c>
      <c r="BR85" s="100">
        <v>175.850805365632</v>
      </c>
      <c r="BS85" s="100">
        <v>282.78182099245498</v>
      </c>
      <c r="BT85" s="102">
        <v>432.00246859515698</v>
      </c>
      <c r="CD85" s="13"/>
      <c r="CE85" s="10" t="s">
        <v>123</v>
      </c>
      <c r="CF85" s="2" t="s">
        <v>42</v>
      </c>
      <c r="CG85" s="130">
        <v>616.15442028985501</v>
      </c>
      <c r="CH85" s="130">
        <v>960.46479227053101</v>
      </c>
      <c r="CI85" s="132">
        <v>1432.18746511628</v>
      </c>
      <c r="CS85" s="13"/>
      <c r="CT85" s="10" t="s">
        <v>26</v>
      </c>
      <c r="CU85" s="2" t="s">
        <v>63</v>
      </c>
      <c r="CV85" s="160">
        <v>229.89728937728901</v>
      </c>
      <c r="CW85" s="160">
        <v>362.93304029303999</v>
      </c>
      <c r="CX85" s="162">
        <v>553.24929553264599</v>
      </c>
      <c r="DI85" s="13"/>
      <c r="DJ85" s="10" t="s">
        <v>123</v>
      </c>
      <c r="DK85" s="2" t="s">
        <v>63</v>
      </c>
      <c r="DL85" s="190">
        <v>879.43332801418399</v>
      </c>
      <c r="DM85" s="190">
        <v>1319.1218397676</v>
      </c>
      <c r="DN85" s="192">
        <v>1944.16295183343</v>
      </c>
    </row>
    <row r="86" spans="18:118" x14ac:dyDescent="0.25">
      <c r="R86" s="13"/>
      <c r="AF86" s="13"/>
      <c r="AG86" s="10" t="s">
        <v>27</v>
      </c>
      <c r="AH86" s="2" t="s">
        <v>35</v>
      </c>
      <c r="AI86" s="40">
        <v>238.685981467132</v>
      </c>
      <c r="AJ86" s="40">
        <v>376.33846153846201</v>
      </c>
      <c r="AK86" s="42">
        <v>575.92070104859897</v>
      </c>
      <c r="AW86" s="13"/>
      <c r="AX86" s="10" t="s">
        <v>120</v>
      </c>
      <c r="AY86" s="2" t="s">
        <v>36</v>
      </c>
      <c r="AZ86" s="70">
        <v>842.61393998950098</v>
      </c>
      <c r="BA86" s="70">
        <v>1348.8237566830901</v>
      </c>
      <c r="BB86" s="72">
        <v>2085.1594968209602</v>
      </c>
      <c r="BO86" s="13"/>
      <c r="BP86" s="10" t="s">
        <v>26</v>
      </c>
      <c r="BQ86" s="2" t="s">
        <v>42</v>
      </c>
      <c r="BR86" s="100">
        <v>166.74083765175001</v>
      </c>
      <c r="BS86" s="100">
        <v>270.23437147335397</v>
      </c>
      <c r="BT86" s="102">
        <v>423.02745879120903</v>
      </c>
      <c r="CD86" s="13"/>
      <c r="CE86" s="10" t="s">
        <v>122</v>
      </c>
      <c r="CF86" s="2" t="s">
        <v>43</v>
      </c>
      <c r="CG86" s="130">
        <v>1530.23745473759</v>
      </c>
      <c r="CH86" s="130">
        <v>2185.94127659574</v>
      </c>
      <c r="CI86" s="132">
        <v>2932.2904051703299</v>
      </c>
      <c r="CS86" s="13"/>
      <c r="CT86" s="10" t="s">
        <v>27</v>
      </c>
      <c r="CU86" s="2" t="s">
        <v>63</v>
      </c>
      <c r="CV86" s="160">
        <v>240.364213260762</v>
      </c>
      <c r="CW86" s="160">
        <v>377.83434782608703</v>
      </c>
      <c r="CX86" s="162">
        <v>578.38304886602805</v>
      </c>
      <c r="DI86" s="13"/>
      <c r="DJ86" s="10" t="s">
        <v>120</v>
      </c>
      <c r="DK86" s="2" t="s">
        <v>64</v>
      </c>
      <c r="DL86" s="190">
        <v>781.58283132628196</v>
      </c>
      <c r="DM86" s="190">
        <v>1255.77181020067</v>
      </c>
      <c r="DN86" s="192">
        <v>1868.4701002747299</v>
      </c>
    </row>
    <row r="87" spans="18:118" x14ac:dyDescent="0.25">
      <c r="R87" s="13"/>
      <c r="AF87" s="13"/>
      <c r="AG87" s="10" t="s">
        <v>22</v>
      </c>
      <c r="AH87" s="2" t="s">
        <v>36</v>
      </c>
      <c r="AI87" s="40">
        <v>227.655314313346</v>
      </c>
      <c r="AJ87" s="40">
        <v>373.22014652014701</v>
      </c>
      <c r="AK87" s="42">
        <v>583.46360628019295</v>
      </c>
      <c r="AW87" s="13"/>
      <c r="AX87" s="10" t="s">
        <v>121</v>
      </c>
      <c r="AY87" s="2" t="s">
        <v>36</v>
      </c>
      <c r="AZ87" s="70">
        <v>933.90284421619003</v>
      </c>
      <c r="BA87" s="70">
        <v>1456.8348815280499</v>
      </c>
      <c r="BB87" s="72">
        <v>2176.2270539766801</v>
      </c>
      <c r="BO87" s="13"/>
      <c r="BP87" s="10" t="s">
        <v>27</v>
      </c>
      <c r="BQ87" s="2" t="s">
        <v>42</v>
      </c>
      <c r="BR87" s="100">
        <v>181.26926617826601</v>
      </c>
      <c r="BS87" s="100">
        <v>294.96491053897</v>
      </c>
      <c r="BT87" s="102">
        <v>457.56175040049402</v>
      </c>
      <c r="CD87" s="13"/>
      <c r="CE87" s="10" t="s">
        <v>123</v>
      </c>
      <c r="CF87" s="2" t="s">
        <v>43</v>
      </c>
      <c r="CG87" s="130">
        <v>1428.5504480422601</v>
      </c>
      <c r="CH87" s="130">
        <v>2034.07856723074</v>
      </c>
      <c r="CI87" s="132">
        <v>2789.79604700855</v>
      </c>
      <c r="CS87" s="13"/>
      <c r="CT87" s="10" t="s">
        <v>22</v>
      </c>
      <c r="CU87" s="2" t="s">
        <v>64</v>
      </c>
      <c r="CV87" s="160">
        <v>221.90776262626301</v>
      </c>
      <c r="CW87" s="160">
        <v>357.61282847587199</v>
      </c>
      <c r="CX87" s="162">
        <v>542.90526679506104</v>
      </c>
      <c r="DI87" s="13"/>
      <c r="DJ87" s="10" t="s">
        <v>121</v>
      </c>
      <c r="DK87" s="2" t="s">
        <v>64</v>
      </c>
      <c r="DL87" s="190">
        <v>644.61470833333306</v>
      </c>
      <c r="DM87" s="190">
        <v>1117.7558501144099</v>
      </c>
      <c r="DN87" s="192">
        <v>1757.9752533444801</v>
      </c>
    </row>
    <row r="88" spans="18:118" x14ac:dyDescent="0.25">
      <c r="R88" s="13"/>
      <c r="AF88" s="13"/>
      <c r="AG88" s="10" t="s">
        <v>24</v>
      </c>
      <c r="AH88" s="2" t="s">
        <v>36</v>
      </c>
      <c r="AI88" s="40">
        <v>189.24581015943599</v>
      </c>
      <c r="AJ88" s="40">
        <v>325.23152664539799</v>
      </c>
      <c r="AK88" s="42">
        <v>524.95057822277795</v>
      </c>
      <c r="AW88" s="13"/>
      <c r="AX88" s="10" t="s">
        <v>122</v>
      </c>
      <c r="AY88" s="2" t="s">
        <v>36</v>
      </c>
      <c r="AZ88" s="70">
        <v>875.78875868055604</v>
      </c>
      <c r="BA88" s="70">
        <v>1360.6183042825301</v>
      </c>
      <c r="BB88" s="72">
        <v>2057.3901907814402</v>
      </c>
      <c r="BO88" s="13"/>
      <c r="BP88" s="10" t="s">
        <v>25</v>
      </c>
      <c r="BQ88" s="2" t="s">
        <v>43</v>
      </c>
      <c r="BR88" s="100">
        <v>400.06112988115501</v>
      </c>
      <c r="BS88" s="100">
        <v>579.40760268336896</v>
      </c>
      <c r="BT88" s="102">
        <v>817.34502191614104</v>
      </c>
      <c r="CD88" s="13"/>
      <c r="CE88" s="10" t="s">
        <v>122</v>
      </c>
      <c r="CF88" s="2" t="s">
        <v>44</v>
      </c>
      <c r="CG88" s="130">
        <v>1135.8470085470101</v>
      </c>
      <c r="CH88" s="130">
        <v>1711.74735884805</v>
      </c>
      <c r="CI88" s="132">
        <v>2409.7557777777802</v>
      </c>
      <c r="CS88" s="13"/>
      <c r="CT88" s="10" t="s">
        <v>24</v>
      </c>
      <c r="CU88" s="2" t="s">
        <v>64</v>
      </c>
      <c r="CV88" s="160">
        <v>189.902603174603</v>
      </c>
      <c r="CW88" s="160">
        <v>320.58888888888902</v>
      </c>
      <c r="CX88" s="162">
        <v>491.31016483516498</v>
      </c>
      <c r="DI88" s="13"/>
      <c r="DJ88" s="10" t="s">
        <v>122</v>
      </c>
      <c r="DK88" s="2" t="s">
        <v>64</v>
      </c>
      <c r="DL88" s="190">
        <v>591.11281135531203</v>
      </c>
      <c r="DM88" s="190">
        <v>1092.11353229974</v>
      </c>
      <c r="DN88" s="192">
        <v>1737.5853180511999</v>
      </c>
    </row>
    <row r="89" spans="18:118" x14ac:dyDescent="0.25">
      <c r="R89" s="13"/>
      <c r="AF89" s="13"/>
      <c r="AG89" s="10" t="s">
        <v>25</v>
      </c>
      <c r="AH89" s="2" t="s">
        <v>36</v>
      </c>
      <c r="AI89" s="40">
        <v>228.13748765213299</v>
      </c>
      <c r="AJ89" s="40">
        <v>373.60641304347803</v>
      </c>
      <c r="AK89" s="42">
        <v>576.11407525807499</v>
      </c>
      <c r="AW89" s="13"/>
      <c r="AX89" s="11" t="s">
        <v>123</v>
      </c>
      <c r="AY89" s="4" t="s">
        <v>36</v>
      </c>
      <c r="AZ89" s="69">
        <v>893.05704482768499</v>
      </c>
      <c r="BA89" s="69">
        <v>1380.99105250305</v>
      </c>
      <c r="BB89" s="73">
        <v>2045.1744841761699</v>
      </c>
      <c r="BO89" s="13"/>
      <c r="BP89" s="10" t="s">
        <v>26</v>
      </c>
      <c r="BQ89" s="2" t="s">
        <v>43</v>
      </c>
      <c r="BR89" s="100">
        <v>368.576479095617</v>
      </c>
      <c r="BS89" s="100">
        <v>551.40427286356805</v>
      </c>
      <c r="BT89" s="102">
        <v>778.40966767103896</v>
      </c>
      <c r="CD89" s="13"/>
      <c r="CE89" s="10" t="s">
        <v>123</v>
      </c>
      <c r="CF89" s="2" t="s">
        <v>44</v>
      </c>
      <c r="CG89" s="130">
        <v>1018.8057990252599</v>
      </c>
      <c r="CH89" s="130">
        <v>1587.0097167451499</v>
      </c>
      <c r="CI89" s="132">
        <v>2219.5339952490399</v>
      </c>
      <c r="CS89" s="13"/>
      <c r="CT89" s="10" t="s">
        <v>25</v>
      </c>
      <c r="CU89" s="2" t="s">
        <v>64</v>
      </c>
      <c r="CV89" s="160">
        <v>177.885086956522</v>
      </c>
      <c r="CW89" s="160">
        <v>320.19152651696101</v>
      </c>
      <c r="CX89" s="162">
        <v>511.87189782608698</v>
      </c>
      <c r="DI89" s="13"/>
      <c r="DJ89" s="11" t="s">
        <v>123</v>
      </c>
      <c r="DK89" s="4" t="s">
        <v>64</v>
      </c>
      <c r="DL89" s="189">
        <v>606.80538785397596</v>
      </c>
      <c r="DM89" s="189">
        <v>1101.5808791208799</v>
      </c>
      <c r="DN89" s="193">
        <v>1734.1411035655999</v>
      </c>
    </row>
    <row r="90" spans="18:118" x14ac:dyDescent="0.25">
      <c r="R90" s="13"/>
      <c r="AF90" s="13"/>
      <c r="AG90" s="10" t="s">
        <v>26</v>
      </c>
      <c r="AH90" s="2" t="s">
        <v>36</v>
      </c>
      <c r="AI90" s="40">
        <v>212.158576234105</v>
      </c>
      <c r="AJ90" s="40">
        <v>354.92783964566502</v>
      </c>
      <c r="AK90" s="42">
        <v>550.94939231389606</v>
      </c>
      <c r="AW90" s="13"/>
      <c r="BO90" s="13"/>
      <c r="BP90" s="10" t="s">
        <v>27</v>
      </c>
      <c r="BQ90" s="2" t="s">
        <v>43</v>
      </c>
      <c r="BR90" s="100">
        <v>363.17819159101703</v>
      </c>
      <c r="BS90" s="100">
        <v>540.01356321839103</v>
      </c>
      <c r="BT90" s="102">
        <v>800.14092160141604</v>
      </c>
      <c r="CD90" s="13"/>
      <c r="CE90" s="10" t="s">
        <v>122</v>
      </c>
      <c r="CF90" s="2" t="s">
        <v>45</v>
      </c>
      <c r="CG90" s="130">
        <v>1379.09689259621</v>
      </c>
      <c r="CH90" s="130">
        <v>1996.67076923077</v>
      </c>
      <c r="CI90" s="132">
        <v>2758.4264229390701</v>
      </c>
      <c r="CS90" s="13"/>
      <c r="CT90" s="10" t="s">
        <v>26</v>
      </c>
      <c r="CU90" s="2" t="s">
        <v>64</v>
      </c>
      <c r="CV90" s="160">
        <v>165.883316040549</v>
      </c>
      <c r="CW90" s="160">
        <v>315.05662801932402</v>
      </c>
      <c r="CX90" s="162">
        <v>514.51988652651698</v>
      </c>
      <c r="DI90" s="13"/>
    </row>
    <row r="91" spans="18:118" x14ac:dyDescent="0.25">
      <c r="R91" s="13"/>
      <c r="AF91" s="13"/>
      <c r="AG91" s="11" t="s">
        <v>27</v>
      </c>
      <c r="AH91" s="4" t="s">
        <v>36</v>
      </c>
      <c r="AI91" s="39">
        <v>237.10411569215401</v>
      </c>
      <c r="AJ91" s="39">
        <v>397.85431932773099</v>
      </c>
      <c r="AK91" s="43">
        <v>621.690333333333</v>
      </c>
      <c r="AW91" s="13"/>
      <c r="BO91" s="13"/>
      <c r="BP91" s="10" t="s">
        <v>25</v>
      </c>
      <c r="BQ91" s="2" t="s">
        <v>44</v>
      </c>
      <c r="BR91" s="100">
        <v>322.76358201697798</v>
      </c>
      <c r="BS91" s="100">
        <v>492.71163401815602</v>
      </c>
      <c r="BT91" s="102">
        <v>722.49234900063698</v>
      </c>
      <c r="CD91" s="13"/>
      <c r="CE91" s="10" t="s">
        <v>123</v>
      </c>
      <c r="CF91" s="2" t="s">
        <v>45</v>
      </c>
      <c r="CG91" s="130">
        <v>1374.05</v>
      </c>
      <c r="CH91" s="130">
        <v>1957.62720351589</v>
      </c>
      <c r="CI91" s="132">
        <v>2701.9732429272899</v>
      </c>
      <c r="CS91" s="13"/>
      <c r="CT91" s="11" t="s">
        <v>27</v>
      </c>
      <c r="CU91" s="4" t="s">
        <v>64</v>
      </c>
      <c r="CV91" s="159">
        <v>227.99417467389901</v>
      </c>
      <c r="CW91" s="159">
        <v>375.87836956521699</v>
      </c>
      <c r="CX91" s="163">
        <v>581.24042628644997</v>
      </c>
      <c r="DI91" s="13"/>
    </row>
    <row r="92" spans="18:118" x14ac:dyDescent="0.25">
      <c r="R92" s="13"/>
      <c r="AF92" s="13"/>
      <c r="AW92" s="13"/>
      <c r="BO92" s="13"/>
      <c r="BP92" s="10" t="s">
        <v>26</v>
      </c>
      <c r="BQ92" s="2" t="s">
        <v>44</v>
      </c>
      <c r="BR92" s="100">
        <v>282.46613134606002</v>
      </c>
      <c r="BS92" s="100">
        <v>446.21696947496901</v>
      </c>
      <c r="BT92" s="102">
        <v>673.98691521398803</v>
      </c>
      <c r="CD92" s="13"/>
      <c r="CE92" s="10" t="s">
        <v>122</v>
      </c>
      <c r="CF92" s="2" t="s">
        <v>46</v>
      </c>
      <c r="CG92" s="130">
        <v>1064.8070241049199</v>
      </c>
      <c r="CH92" s="130">
        <v>1612.71730407524</v>
      </c>
      <c r="CI92" s="132">
        <v>2353.3599059366802</v>
      </c>
      <c r="CS92" s="13"/>
      <c r="DI92" s="13"/>
    </row>
    <row r="93" spans="18:118" x14ac:dyDescent="0.25">
      <c r="R93" s="13"/>
      <c r="AF93" s="13"/>
      <c r="AW93" s="13"/>
      <c r="BO93" s="13"/>
      <c r="BP93" s="10" t="s">
        <v>27</v>
      </c>
      <c r="BQ93" s="2" t="s">
        <v>44</v>
      </c>
      <c r="BR93" s="100">
        <v>275.37759209907802</v>
      </c>
      <c r="BS93" s="100">
        <v>450.58887363113797</v>
      </c>
      <c r="BT93" s="102">
        <v>707.69681606027302</v>
      </c>
      <c r="CD93" s="13"/>
      <c r="CE93" s="10" t="s">
        <v>123</v>
      </c>
      <c r="CF93" s="2" t="s">
        <v>46</v>
      </c>
      <c r="CG93" s="130">
        <v>1101.96861893854</v>
      </c>
      <c r="CH93" s="130">
        <v>1655.7595555555599</v>
      </c>
      <c r="CI93" s="132">
        <v>2367.99008513013</v>
      </c>
      <c r="CS93" s="13"/>
      <c r="DI93" s="13"/>
    </row>
    <row r="94" spans="18:118" x14ac:dyDescent="0.25">
      <c r="R94" s="13"/>
      <c r="AF94" s="13"/>
      <c r="AW94" s="13"/>
      <c r="BO94" s="13"/>
      <c r="BP94" s="10" t="s">
        <v>25</v>
      </c>
      <c r="BQ94" s="2" t="s">
        <v>45</v>
      </c>
      <c r="BR94" s="100">
        <v>383.252168498169</v>
      </c>
      <c r="BS94" s="100">
        <v>555.08411111111104</v>
      </c>
      <c r="BT94" s="102">
        <v>780.49672975396697</v>
      </c>
      <c r="CD94" s="13"/>
      <c r="CE94" s="10" t="s">
        <v>122</v>
      </c>
      <c r="CF94" s="2" t="s">
        <v>47</v>
      </c>
      <c r="CG94" s="130">
        <v>1580.8406472331999</v>
      </c>
      <c r="CH94" s="130">
        <v>2200.3141742315602</v>
      </c>
      <c r="CI94" s="132">
        <v>3018.7499997741102</v>
      </c>
      <c r="CS94" s="13"/>
      <c r="DI94" s="13"/>
    </row>
    <row r="95" spans="18:118" x14ac:dyDescent="0.25">
      <c r="R95" s="13"/>
      <c r="AF95" s="13"/>
      <c r="AW95" s="13"/>
      <c r="BO95" s="13"/>
      <c r="BP95" s="10" t="s">
        <v>26</v>
      </c>
      <c r="BQ95" s="2" t="s">
        <v>45</v>
      </c>
      <c r="BR95" s="100">
        <v>362.38432608695598</v>
      </c>
      <c r="BS95" s="100">
        <v>548.61690372018302</v>
      </c>
      <c r="BT95" s="102">
        <v>786.39245899632795</v>
      </c>
      <c r="CD95" s="13"/>
      <c r="CE95" s="10" t="s">
        <v>123</v>
      </c>
      <c r="CF95" s="2" t="s">
        <v>47</v>
      </c>
      <c r="CG95" s="130">
        <v>1548.0643000477801</v>
      </c>
      <c r="CH95" s="130">
        <v>2161.9136567505702</v>
      </c>
      <c r="CI95" s="132">
        <v>2992.0194252873598</v>
      </c>
      <c r="CS95" s="13"/>
      <c r="DI95" s="13"/>
    </row>
    <row r="96" spans="18:118" x14ac:dyDescent="0.25">
      <c r="R96" s="13"/>
      <c r="AF96" s="13"/>
      <c r="AW96" s="13"/>
      <c r="BO96" s="13"/>
      <c r="BP96" s="10" t="s">
        <v>27</v>
      </c>
      <c r="BQ96" s="2" t="s">
        <v>45</v>
      </c>
      <c r="BR96" s="100">
        <v>366.220802803379</v>
      </c>
      <c r="BS96" s="100">
        <v>557.72871489621502</v>
      </c>
      <c r="BT96" s="102">
        <v>825.58904047976</v>
      </c>
      <c r="CD96" s="13"/>
      <c r="CE96" s="10" t="s">
        <v>122</v>
      </c>
      <c r="CF96" s="2" t="s">
        <v>48</v>
      </c>
      <c r="CG96" s="130">
        <v>1053.3285040734299</v>
      </c>
      <c r="CH96" s="130">
        <v>1556.00480058315</v>
      </c>
      <c r="CI96" s="132">
        <v>2197.0127241488599</v>
      </c>
      <c r="CS96" s="13"/>
      <c r="DI96" s="13"/>
    </row>
    <row r="97" spans="18:113" x14ac:dyDescent="0.25">
      <c r="R97" s="13"/>
      <c r="AF97" s="13"/>
      <c r="AW97" s="13"/>
      <c r="BO97" s="13"/>
      <c r="BP97" s="10" t="s">
        <v>25</v>
      </c>
      <c r="BQ97" s="2" t="s">
        <v>46</v>
      </c>
      <c r="BR97" s="100">
        <v>297.23354096692702</v>
      </c>
      <c r="BS97" s="100">
        <v>464.44134163059198</v>
      </c>
      <c r="BT97" s="102">
        <v>680.47884911755204</v>
      </c>
      <c r="CD97" s="13"/>
      <c r="CE97" s="10" t="s">
        <v>123</v>
      </c>
      <c r="CF97" s="2" t="s">
        <v>48</v>
      </c>
      <c r="CG97" s="130">
        <v>1016.1861704244</v>
      </c>
      <c r="CH97" s="130">
        <v>1565.1278718690501</v>
      </c>
      <c r="CI97" s="132">
        <v>2262.7223780668</v>
      </c>
      <c r="CS97" s="13"/>
      <c r="DI97" s="13"/>
    </row>
    <row r="98" spans="18:113" x14ac:dyDescent="0.25">
      <c r="R98" s="13"/>
      <c r="AF98" s="13"/>
      <c r="AW98" s="13"/>
      <c r="BO98" s="13"/>
      <c r="BP98" s="10" t="s">
        <v>26</v>
      </c>
      <c r="BQ98" s="2" t="s">
        <v>46</v>
      </c>
      <c r="BR98" s="100">
        <v>294.22840653357503</v>
      </c>
      <c r="BS98" s="100">
        <v>472.57073856376201</v>
      </c>
      <c r="BT98" s="102">
        <v>709.62366784630899</v>
      </c>
      <c r="CD98" s="13"/>
      <c r="CE98" s="10" t="s">
        <v>122</v>
      </c>
      <c r="CF98" s="2" t="s">
        <v>749</v>
      </c>
      <c r="CG98" s="130">
        <v>965.26759263991801</v>
      </c>
      <c r="CH98" s="130">
        <v>1432.05340659341</v>
      </c>
      <c r="CI98" s="132">
        <v>2068.96742181235</v>
      </c>
      <c r="CS98" s="13"/>
      <c r="DI98" s="13"/>
    </row>
    <row r="99" spans="18:113" x14ac:dyDescent="0.25">
      <c r="R99" s="13"/>
      <c r="AF99" s="13"/>
      <c r="AW99" s="13"/>
      <c r="BO99" s="13"/>
      <c r="BP99" s="10" t="s">
        <v>27</v>
      </c>
      <c r="BQ99" s="2" t="s">
        <v>46</v>
      </c>
      <c r="BR99" s="100">
        <v>305.03241994478901</v>
      </c>
      <c r="BS99" s="100">
        <v>487.00847826086999</v>
      </c>
      <c r="BT99" s="102">
        <v>744.28139130434704</v>
      </c>
      <c r="CD99" s="13"/>
      <c r="CE99" s="11" t="s">
        <v>123</v>
      </c>
      <c r="CF99" s="4" t="s">
        <v>749</v>
      </c>
      <c r="CG99" s="129">
        <v>937.285964398175</v>
      </c>
      <c r="CH99" s="129">
        <v>1396.7372649572601</v>
      </c>
      <c r="CI99" s="133">
        <v>2042.15718201754</v>
      </c>
      <c r="CS99" s="13"/>
      <c r="DI99" s="13"/>
    </row>
    <row r="100" spans="18:113" x14ac:dyDescent="0.25">
      <c r="R100" s="13"/>
      <c r="AF100" s="13"/>
      <c r="AW100" s="13"/>
      <c r="BO100" s="13"/>
      <c r="BP100" s="10" t="s">
        <v>25</v>
      </c>
      <c r="BQ100" s="2" t="s">
        <v>47</v>
      </c>
      <c r="BR100" s="100">
        <v>412.44569419637799</v>
      </c>
      <c r="BS100" s="100">
        <v>583.13108047644505</v>
      </c>
      <c r="BT100" s="102">
        <v>816.33019181649797</v>
      </c>
      <c r="CD100" s="13"/>
      <c r="CS100" s="13"/>
      <c r="DI100" s="13"/>
    </row>
    <row r="101" spans="18:113" x14ac:dyDescent="0.25">
      <c r="R101" s="13"/>
      <c r="AF101" s="13"/>
      <c r="AW101" s="13"/>
      <c r="BO101" s="13"/>
      <c r="BP101" s="10" t="s">
        <v>26</v>
      </c>
      <c r="BQ101" s="2" t="s">
        <v>47</v>
      </c>
      <c r="BR101" s="100">
        <v>393.06674725274701</v>
      </c>
      <c r="BS101" s="100">
        <v>572.67807507099599</v>
      </c>
      <c r="BT101" s="102">
        <v>812.762838709677</v>
      </c>
      <c r="CD101" s="13"/>
      <c r="CS101" s="13"/>
      <c r="DI101" s="13"/>
    </row>
    <row r="102" spans="18:113" x14ac:dyDescent="0.25">
      <c r="R102" s="13"/>
      <c r="AF102" s="13"/>
      <c r="AW102" s="13"/>
      <c r="BO102" s="13"/>
      <c r="BP102" s="10" t="s">
        <v>27</v>
      </c>
      <c r="BQ102" s="2" t="s">
        <v>47</v>
      </c>
      <c r="BR102" s="100">
        <v>412.91327301587302</v>
      </c>
      <c r="BS102" s="100">
        <v>610.39373549735797</v>
      </c>
      <c r="BT102" s="102">
        <v>893.90467187703598</v>
      </c>
      <c r="CD102" s="13"/>
      <c r="CS102" s="13"/>
      <c r="DI102" s="13"/>
    </row>
    <row r="103" spans="18:113" x14ac:dyDescent="0.25">
      <c r="R103" s="13"/>
      <c r="AF103" s="13"/>
      <c r="AW103" s="13"/>
      <c r="BO103" s="13"/>
      <c r="BP103" s="10" t="s">
        <v>25</v>
      </c>
      <c r="BQ103" s="2" t="s">
        <v>48</v>
      </c>
      <c r="BR103" s="100">
        <v>288.19532571290301</v>
      </c>
      <c r="BS103" s="100">
        <v>440.74338907469303</v>
      </c>
      <c r="BT103" s="102">
        <v>647.070329668559</v>
      </c>
      <c r="CD103" s="13"/>
      <c r="CS103" s="13"/>
      <c r="DI103" s="13"/>
    </row>
    <row r="104" spans="18:113" x14ac:dyDescent="0.25">
      <c r="R104" s="13"/>
      <c r="AF104" s="13"/>
      <c r="AW104" s="13"/>
      <c r="BO104" s="13"/>
      <c r="BP104" s="10" t="s">
        <v>26</v>
      </c>
      <c r="BQ104" s="2" t="s">
        <v>48</v>
      </c>
      <c r="BR104" s="100">
        <v>272.58120069404299</v>
      </c>
      <c r="BS104" s="100">
        <v>430.05266666666699</v>
      </c>
      <c r="BT104" s="102">
        <v>642.93231510063003</v>
      </c>
      <c r="CD104" s="13"/>
      <c r="CS104" s="13"/>
      <c r="DI104" s="13"/>
    </row>
    <row r="105" spans="18:113" x14ac:dyDescent="0.25">
      <c r="R105" s="13"/>
      <c r="AF105" s="13"/>
      <c r="AW105" s="13"/>
      <c r="BO105" s="13"/>
      <c r="BP105" s="10" t="s">
        <v>27</v>
      </c>
      <c r="BQ105" s="2" t="s">
        <v>48</v>
      </c>
      <c r="BR105" s="100">
        <v>303.03086321287401</v>
      </c>
      <c r="BS105" s="100">
        <v>482.27860576923098</v>
      </c>
      <c r="BT105" s="102">
        <v>726.79758546225901</v>
      </c>
      <c r="CD105" s="13"/>
      <c r="CS105" s="13"/>
      <c r="DI105" s="13"/>
    </row>
    <row r="106" spans="18:113" x14ac:dyDescent="0.25">
      <c r="R106" s="13"/>
      <c r="AF106" s="13"/>
      <c r="AW106" s="13"/>
      <c r="BO106" s="13"/>
      <c r="BP106" s="10" t="s">
        <v>25</v>
      </c>
      <c r="BQ106" s="2" t="s">
        <v>749</v>
      </c>
      <c r="BR106" s="100">
        <v>253.33750249750301</v>
      </c>
      <c r="BS106" s="100">
        <v>389.48111111111098</v>
      </c>
      <c r="BT106" s="102">
        <v>581.13417298144805</v>
      </c>
      <c r="CD106" s="13"/>
      <c r="CS106" s="13"/>
      <c r="DI106" s="13"/>
    </row>
    <row r="107" spans="18:113" x14ac:dyDescent="0.25">
      <c r="R107" s="13"/>
      <c r="AF107" s="13"/>
      <c r="AW107" s="13"/>
      <c r="BO107" s="13"/>
      <c r="BP107" s="10" t="s">
        <v>26</v>
      </c>
      <c r="BQ107" s="2" t="s">
        <v>749</v>
      </c>
      <c r="BR107" s="100">
        <v>239.84969955576301</v>
      </c>
      <c r="BS107" s="100">
        <v>377.76597527472501</v>
      </c>
      <c r="BT107" s="102">
        <v>569.61838624950497</v>
      </c>
      <c r="CD107" s="13"/>
      <c r="CS107" s="13"/>
      <c r="DI107" s="13"/>
    </row>
    <row r="108" spans="18:113" x14ac:dyDescent="0.25">
      <c r="R108" s="13"/>
      <c r="AF108" s="13"/>
      <c r="AW108" s="13"/>
      <c r="BO108" s="13"/>
      <c r="BP108" s="11" t="s">
        <v>27</v>
      </c>
      <c r="BQ108" s="4" t="s">
        <v>749</v>
      </c>
      <c r="BR108" s="99">
        <v>258.87630434782602</v>
      </c>
      <c r="BS108" s="99">
        <v>401.10326089640699</v>
      </c>
      <c r="BT108" s="103">
        <v>607.38517241379304</v>
      </c>
      <c r="CD108" s="13"/>
      <c r="CS108" s="13"/>
      <c r="DI108" s="13"/>
    </row>
    <row r="109" spans="18:113" x14ac:dyDescent="0.25">
      <c r="R109" s="13"/>
      <c r="AF109" s="13"/>
      <c r="AW109" s="13"/>
      <c r="BO109" s="13"/>
      <c r="CD109" s="13"/>
      <c r="CS109" s="13"/>
      <c r="DI109" s="13"/>
    </row>
    <row r="110" spans="18:113" x14ac:dyDescent="0.25">
      <c r="R110" s="13"/>
      <c r="AF110" s="13"/>
      <c r="AW110" s="13"/>
      <c r="BO110" s="13"/>
      <c r="CD110" s="13"/>
      <c r="CS110" s="13"/>
      <c r="DI110" s="13"/>
    </row>
    <row r="111" spans="18:113" x14ac:dyDescent="0.25">
      <c r="R111" s="13"/>
      <c r="AF111" s="13"/>
      <c r="AW111" s="13"/>
      <c r="BO111" s="13"/>
      <c r="CD111" s="13"/>
      <c r="CS111" s="13"/>
      <c r="DI111" s="13"/>
    </row>
    <row r="112" spans="18:113" x14ac:dyDescent="0.25">
      <c r="R112" s="13"/>
      <c r="AF112" s="13"/>
      <c r="AW112" s="13"/>
      <c r="BO112" s="13"/>
      <c r="CD112" s="13"/>
      <c r="CS112" s="13"/>
      <c r="DI112" s="13"/>
    </row>
    <row r="113" spans="18:120" x14ac:dyDescent="0.25">
      <c r="R113" s="979"/>
      <c r="AF113" s="979"/>
      <c r="AW113" s="979"/>
      <c r="BO113" s="979"/>
      <c r="CD113" s="979"/>
      <c r="CS113" s="979"/>
      <c r="DI113" s="979"/>
    </row>
    <row r="114" spans="18:120" x14ac:dyDescent="0.25">
      <c r="R114" s="13"/>
      <c r="AF114" s="13"/>
      <c r="AW114" s="13"/>
      <c r="BO114" s="13"/>
      <c r="CD114" s="13"/>
      <c r="CS114" s="13"/>
      <c r="DI114" s="13"/>
    </row>
    <row r="115" spans="18:120" x14ac:dyDescent="0.25">
      <c r="R115" s="13"/>
      <c r="AF115" s="13"/>
      <c r="AW115" s="13"/>
      <c r="BO115" s="13"/>
      <c r="CD115" s="13"/>
      <c r="CS115" s="13"/>
      <c r="DI115" s="13"/>
    </row>
    <row r="116" spans="18:120" ht="15.75" x14ac:dyDescent="0.25">
      <c r="R116" s="13"/>
      <c r="AF116" s="13"/>
      <c r="AG116" s="8" t="s">
        <v>127</v>
      </c>
      <c r="AM116" s="8" t="s">
        <v>159</v>
      </c>
      <c r="AW116" s="13"/>
      <c r="AX116" s="8" t="s">
        <v>132</v>
      </c>
      <c r="BD116" s="8" t="s">
        <v>164</v>
      </c>
      <c r="BO116" s="13"/>
      <c r="BP116" s="8" t="s">
        <v>137</v>
      </c>
      <c r="BV116" s="8" t="s">
        <v>758</v>
      </c>
      <c r="CD116" s="13"/>
      <c r="CE116" s="8" t="s">
        <v>142</v>
      </c>
      <c r="CK116" s="8" t="s">
        <v>172</v>
      </c>
      <c r="CS116" s="13"/>
      <c r="CT116" s="8" t="s">
        <v>147</v>
      </c>
      <c r="CZ116" s="8" t="s">
        <v>177</v>
      </c>
      <c r="DI116" s="13"/>
      <c r="DJ116" s="8" t="s">
        <v>152</v>
      </c>
      <c r="DP116" s="8" t="s">
        <v>182</v>
      </c>
    </row>
    <row r="117" spans="18:120" x14ac:dyDescent="0.25">
      <c r="R117" s="13"/>
      <c r="AF117" s="13"/>
      <c r="AG117" s="2" t="s">
        <v>29</v>
      </c>
      <c r="AH117" s="2"/>
      <c r="AI117" s="2"/>
      <c r="AJ117" s="2"/>
      <c r="AK117" s="2"/>
      <c r="AW117" s="13"/>
      <c r="AX117" s="2" t="s">
        <v>29</v>
      </c>
      <c r="AY117" s="2"/>
      <c r="AZ117" s="2"/>
      <c r="BA117" s="2"/>
      <c r="BB117" s="2"/>
      <c r="BO117" s="13"/>
      <c r="BP117" s="2" t="s">
        <v>29</v>
      </c>
      <c r="BQ117" s="2"/>
      <c r="BR117" s="2"/>
      <c r="BS117" s="2"/>
      <c r="BT117" s="2"/>
      <c r="CD117" s="13"/>
      <c r="CE117" s="2" t="s">
        <v>29</v>
      </c>
      <c r="CF117" s="2"/>
      <c r="CG117" s="2"/>
      <c r="CH117" s="2"/>
      <c r="CI117" s="2"/>
      <c r="CS117" s="13"/>
      <c r="CT117" s="2" t="s">
        <v>29</v>
      </c>
      <c r="CU117" s="2"/>
      <c r="CV117" s="2"/>
      <c r="CW117" s="2"/>
      <c r="CX117" s="2"/>
      <c r="DI117" s="13"/>
      <c r="DJ117" s="2" t="s">
        <v>29</v>
      </c>
      <c r="DK117" s="2"/>
      <c r="DL117" s="2"/>
      <c r="DM117" s="2"/>
      <c r="DN117" s="2"/>
    </row>
    <row r="118" spans="18:120" x14ac:dyDescent="0.25">
      <c r="R118" s="13"/>
      <c r="AF118" s="13"/>
      <c r="AG118" s="9" t="s">
        <v>17</v>
      </c>
      <c r="AH118" s="12" t="s">
        <v>34</v>
      </c>
      <c r="AI118" s="44" t="s">
        <v>19</v>
      </c>
      <c r="AJ118" s="44" t="s">
        <v>20</v>
      </c>
      <c r="AK118" s="47" t="s">
        <v>21</v>
      </c>
      <c r="AW118" s="13"/>
      <c r="AX118" s="9" t="s">
        <v>17</v>
      </c>
      <c r="AY118" s="12" t="s">
        <v>34</v>
      </c>
      <c r="AZ118" s="74" t="s">
        <v>19</v>
      </c>
      <c r="BA118" s="74" t="s">
        <v>20</v>
      </c>
      <c r="BB118" s="77" t="s">
        <v>21</v>
      </c>
      <c r="BO118" s="13"/>
      <c r="BP118" s="9" t="s">
        <v>17</v>
      </c>
      <c r="BQ118" s="12" t="s">
        <v>34</v>
      </c>
      <c r="BR118" s="104" t="s">
        <v>19</v>
      </c>
      <c r="BS118" s="104" t="s">
        <v>20</v>
      </c>
      <c r="BT118" s="107" t="s">
        <v>21</v>
      </c>
      <c r="CD118" s="13"/>
      <c r="CE118" s="9" t="s">
        <v>17</v>
      </c>
      <c r="CF118" s="12" t="s">
        <v>34</v>
      </c>
      <c r="CG118" s="134" t="s">
        <v>19</v>
      </c>
      <c r="CH118" s="134" t="s">
        <v>20</v>
      </c>
      <c r="CI118" s="137" t="s">
        <v>21</v>
      </c>
      <c r="CS118" s="13"/>
      <c r="CT118" s="9" t="s">
        <v>17</v>
      </c>
      <c r="CU118" s="12" t="s">
        <v>34</v>
      </c>
      <c r="CV118" s="164" t="s">
        <v>19</v>
      </c>
      <c r="CW118" s="164" t="s">
        <v>20</v>
      </c>
      <c r="CX118" s="167" t="s">
        <v>21</v>
      </c>
      <c r="DI118" s="13"/>
      <c r="DJ118" s="9" t="s">
        <v>17</v>
      </c>
      <c r="DK118" s="12" t="s">
        <v>34</v>
      </c>
      <c r="DL118" s="194" t="s">
        <v>19</v>
      </c>
      <c r="DM118" s="194" t="s">
        <v>20</v>
      </c>
      <c r="DN118" s="197" t="s">
        <v>21</v>
      </c>
    </row>
    <row r="119" spans="18:120" x14ac:dyDescent="0.25">
      <c r="R119" s="13"/>
      <c r="AF119" s="13"/>
      <c r="AG119" s="9" t="s">
        <v>22</v>
      </c>
      <c r="AH119" s="12" t="s">
        <v>35</v>
      </c>
      <c r="AI119" s="44">
        <v>225.56662540916599</v>
      </c>
      <c r="AJ119" s="44">
        <v>371.48997516897998</v>
      </c>
      <c r="AK119" s="47">
        <v>584.42666798974096</v>
      </c>
      <c r="AW119" s="13"/>
      <c r="AX119" s="9" t="s">
        <v>120</v>
      </c>
      <c r="AY119" s="12" t="s">
        <v>35</v>
      </c>
      <c r="AZ119" s="74">
        <v>831.543589610872</v>
      </c>
      <c r="BA119" s="74">
        <v>1347.8204975845399</v>
      </c>
      <c r="BB119" s="77">
        <v>2087.8684148787202</v>
      </c>
      <c r="BO119" s="13"/>
      <c r="BP119" s="9" t="s">
        <v>25</v>
      </c>
      <c r="BQ119" s="12" t="s">
        <v>31</v>
      </c>
      <c r="BR119" s="104">
        <v>224.6040342382</v>
      </c>
      <c r="BS119" s="104">
        <v>374.30156712852403</v>
      </c>
      <c r="BT119" s="107">
        <v>585.42051666666703</v>
      </c>
      <c r="CD119" s="13"/>
      <c r="CE119" s="9" t="s">
        <v>122</v>
      </c>
      <c r="CF119" s="12" t="s">
        <v>31</v>
      </c>
      <c r="CG119" s="134">
        <v>724.24006146572106</v>
      </c>
      <c r="CH119" s="134">
        <v>1230.8760965121801</v>
      </c>
      <c r="CI119" s="137">
        <v>1904.9980344667499</v>
      </c>
      <c r="CS119" s="13"/>
      <c r="CT119" s="9" t="s">
        <v>22</v>
      </c>
      <c r="CU119" s="12" t="s">
        <v>63</v>
      </c>
      <c r="CV119" s="164">
        <v>254.95994411971</v>
      </c>
      <c r="CW119" s="164">
        <v>398.97545712285802</v>
      </c>
      <c r="CX119" s="167">
        <v>615.61943166603498</v>
      </c>
      <c r="DI119" s="13"/>
      <c r="DJ119" s="9" t="s">
        <v>120</v>
      </c>
      <c r="DK119" s="12" t="s">
        <v>63</v>
      </c>
      <c r="DL119" s="194">
        <v>1018.15461628909</v>
      </c>
      <c r="DM119" s="194">
        <v>1505.7575638148701</v>
      </c>
      <c r="DN119" s="197">
        <v>2237.4083043478199</v>
      </c>
    </row>
    <row r="120" spans="18:120" x14ac:dyDescent="0.25">
      <c r="R120" s="13"/>
      <c r="AF120" s="13"/>
      <c r="AG120" s="10" t="s">
        <v>24</v>
      </c>
      <c r="AH120" s="2" t="s">
        <v>35</v>
      </c>
      <c r="AI120" s="46">
        <v>222.59998913043401</v>
      </c>
      <c r="AJ120" s="46">
        <v>365.58819685990397</v>
      </c>
      <c r="AK120" s="48">
        <v>580.30288553113598</v>
      </c>
      <c r="AW120" s="13"/>
      <c r="AX120" s="10" t="s">
        <v>121</v>
      </c>
      <c r="AY120" s="2" t="s">
        <v>35</v>
      </c>
      <c r="AZ120" s="76">
        <v>811.023155095839</v>
      </c>
      <c r="BA120" s="76">
        <v>1339.1971598877999</v>
      </c>
      <c r="BB120" s="78">
        <v>2056.8269801773699</v>
      </c>
      <c r="BO120" s="13"/>
      <c r="BP120" s="10" t="s">
        <v>26</v>
      </c>
      <c r="BQ120" s="2" t="s">
        <v>31</v>
      </c>
      <c r="BR120" s="106">
        <v>204.36067067944501</v>
      </c>
      <c r="BS120" s="106">
        <v>347.15899999999999</v>
      </c>
      <c r="BT120" s="108">
        <v>547.65350646335196</v>
      </c>
      <c r="CD120" s="13"/>
      <c r="CE120" s="10" t="s">
        <v>123</v>
      </c>
      <c r="CF120" s="2" t="s">
        <v>31</v>
      </c>
      <c r="CG120" s="136">
        <v>682.14587178051499</v>
      </c>
      <c r="CH120" s="136">
        <v>1176.2448912545799</v>
      </c>
      <c r="CI120" s="138">
        <v>1829.3839166666701</v>
      </c>
      <c r="CS120" s="13"/>
      <c r="CT120" s="10" t="s">
        <v>24</v>
      </c>
      <c r="CU120" s="2" t="s">
        <v>63</v>
      </c>
      <c r="CV120" s="166">
        <v>249.47988183859201</v>
      </c>
      <c r="CW120" s="166">
        <v>392.00878447872799</v>
      </c>
      <c r="CX120" s="168">
        <v>611.57912087912098</v>
      </c>
      <c r="DI120" s="13"/>
      <c r="DJ120" s="10" t="s">
        <v>121</v>
      </c>
      <c r="DK120" s="2" t="s">
        <v>63</v>
      </c>
      <c r="DL120" s="196">
        <v>991.46396405838198</v>
      </c>
      <c r="DM120" s="196">
        <v>1496.3691536783399</v>
      </c>
      <c r="DN120" s="198">
        <v>2207.76917980078</v>
      </c>
    </row>
    <row r="121" spans="18:120" x14ac:dyDescent="0.25">
      <c r="R121" s="13"/>
      <c r="AF121" s="13"/>
      <c r="AG121" s="10" t="s">
        <v>25</v>
      </c>
      <c r="AH121" s="2" t="s">
        <v>35</v>
      </c>
      <c r="AI121" s="46">
        <v>227.51439999999999</v>
      </c>
      <c r="AJ121" s="46">
        <v>377.13464046822702</v>
      </c>
      <c r="AK121" s="48">
        <v>588.58249999999998</v>
      </c>
      <c r="AW121" s="13"/>
      <c r="AX121" s="10" t="s">
        <v>122</v>
      </c>
      <c r="AY121" s="2" t="s">
        <v>35</v>
      </c>
      <c r="AZ121" s="76">
        <v>733.96510869565202</v>
      </c>
      <c r="BA121" s="76">
        <v>1239.51482069792</v>
      </c>
      <c r="BB121" s="78">
        <v>1913.7277685218</v>
      </c>
      <c r="BO121" s="13"/>
      <c r="BP121" s="10" t="s">
        <v>27</v>
      </c>
      <c r="BQ121" s="2" t="s">
        <v>31</v>
      </c>
      <c r="BR121" s="106">
        <v>228.57522810017699</v>
      </c>
      <c r="BS121" s="106">
        <v>378.76799999999997</v>
      </c>
      <c r="BT121" s="108">
        <v>593.42218703976403</v>
      </c>
      <c r="CD121" s="13"/>
      <c r="CE121" s="10" t="s">
        <v>122</v>
      </c>
      <c r="CF121" s="2" t="s">
        <v>42</v>
      </c>
      <c r="CG121" s="136">
        <v>502.98768710237198</v>
      </c>
      <c r="CH121" s="136">
        <v>877.18573423845203</v>
      </c>
      <c r="CI121" s="138">
        <v>1353.73261118851</v>
      </c>
      <c r="CS121" s="13"/>
      <c r="CT121" s="10" t="s">
        <v>25</v>
      </c>
      <c r="CU121" s="2" t="s">
        <v>63</v>
      </c>
      <c r="CV121" s="166">
        <v>253.81129999999999</v>
      </c>
      <c r="CW121" s="166">
        <v>403.21512605042</v>
      </c>
      <c r="CX121" s="168">
        <v>615.62616425120802</v>
      </c>
      <c r="DI121" s="13"/>
      <c r="DJ121" s="10" t="s">
        <v>122</v>
      </c>
      <c r="DK121" s="2" t="s">
        <v>63</v>
      </c>
      <c r="DL121" s="196">
        <v>966.72648080694205</v>
      </c>
      <c r="DM121" s="196">
        <v>1440.7698768115999</v>
      </c>
      <c r="DN121" s="198">
        <v>2114.5170036908598</v>
      </c>
    </row>
    <row r="122" spans="18:120" x14ac:dyDescent="0.25">
      <c r="R122" s="13"/>
      <c r="AF122" s="13"/>
      <c r="AG122" s="10" t="s">
        <v>26</v>
      </c>
      <c r="AH122" s="2" t="s">
        <v>35</v>
      </c>
      <c r="AI122" s="46">
        <v>206.66510393772899</v>
      </c>
      <c r="AJ122" s="46">
        <v>350.01651007326001</v>
      </c>
      <c r="AK122" s="48">
        <v>551.21136538461599</v>
      </c>
      <c r="AW122" s="13"/>
      <c r="AX122" s="10" t="s">
        <v>123</v>
      </c>
      <c r="AY122" s="2" t="s">
        <v>35</v>
      </c>
      <c r="AZ122" s="76">
        <v>683.84245264259505</v>
      </c>
      <c r="BA122" s="76">
        <v>1179.9568686786599</v>
      </c>
      <c r="BB122" s="78">
        <v>1834.4694218599</v>
      </c>
      <c r="BO122" s="13"/>
      <c r="BP122" s="10" t="s">
        <v>25</v>
      </c>
      <c r="BQ122" s="2" t="s">
        <v>42</v>
      </c>
      <c r="BR122" s="106">
        <v>168.14732909343201</v>
      </c>
      <c r="BS122" s="106">
        <v>278.15117162471398</v>
      </c>
      <c r="BT122" s="108">
        <v>429.55709582988402</v>
      </c>
      <c r="CD122" s="13"/>
      <c r="CE122" s="10" t="s">
        <v>123</v>
      </c>
      <c r="CF122" s="2" t="s">
        <v>42</v>
      </c>
      <c r="CG122" s="136">
        <v>489.48951215805499</v>
      </c>
      <c r="CH122" s="136">
        <v>842.23094845371998</v>
      </c>
      <c r="CI122" s="138">
        <v>1297.9428708791199</v>
      </c>
      <c r="CS122" s="13"/>
      <c r="CT122" s="10" t="s">
        <v>26</v>
      </c>
      <c r="CU122" s="2" t="s">
        <v>63</v>
      </c>
      <c r="CV122" s="166">
        <v>241.57969261294301</v>
      </c>
      <c r="CW122" s="166">
        <v>379.66466666666702</v>
      </c>
      <c r="CX122" s="168">
        <v>581.00856485905399</v>
      </c>
      <c r="DI122" s="13"/>
      <c r="DJ122" s="10" t="s">
        <v>123</v>
      </c>
      <c r="DK122" s="2" t="s">
        <v>63</v>
      </c>
      <c r="DL122" s="196">
        <v>909.95498943236703</v>
      </c>
      <c r="DM122" s="196">
        <v>1370.41930630191</v>
      </c>
      <c r="DN122" s="198">
        <v>2039.5719760100999</v>
      </c>
    </row>
    <row r="123" spans="18:120" x14ac:dyDescent="0.25">
      <c r="R123" s="13"/>
      <c r="AF123" s="13"/>
      <c r="AG123" s="10" t="s">
        <v>27</v>
      </c>
      <c r="AH123" s="2" t="s">
        <v>35</v>
      </c>
      <c r="AI123" s="46">
        <v>231.26125658062901</v>
      </c>
      <c r="AJ123" s="46">
        <v>380.65894880785402</v>
      </c>
      <c r="AK123" s="48">
        <v>596.02651028658897</v>
      </c>
      <c r="AW123" s="13"/>
      <c r="AX123" s="10" t="s">
        <v>120</v>
      </c>
      <c r="AY123" s="2" t="s">
        <v>36</v>
      </c>
      <c r="AZ123" s="76">
        <v>694.09958978340501</v>
      </c>
      <c r="BA123" s="76">
        <v>1222.65117511521</v>
      </c>
      <c r="BB123" s="78">
        <v>1945.60968679557</v>
      </c>
      <c r="BO123" s="13"/>
      <c r="BP123" s="10" t="s">
        <v>26</v>
      </c>
      <c r="BQ123" s="2" t="s">
        <v>42</v>
      </c>
      <c r="BR123" s="106">
        <v>150.088626373626</v>
      </c>
      <c r="BS123" s="106">
        <v>251.27038297872301</v>
      </c>
      <c r="BT123" s="108">
        <v>397.00639903208702</v>
      </c>
      <c r="CD123" s="13"/>
      <c r="CE123" s="10" t="s">
        <v>122</v>
      </c>
      <c r="CF123" s="2" t="s">
        <v>43</v>
      </c>
      <c r="CG123" s="136">
        <v>1721.5140858877901</v>
      </c>
      <c r="CH123" s="136">
        <v>2461.6134579550899</v>
      </c>
      <c r="CI123" s="138">
        <v>3430.7797253834701</v>
      </c>
      <c r="CS123" s="13"/>
      <c r="CT123" s="10" t="s">
        <v>27</v>
      </c>
      <c r="CU123" s="2" t="s">
        <v>63</v>
      </c>
      <c r="CV123" s="166">
        <v>249.52286231884099</v>
      </c>
      <c r="CW123" s="166">
        <v>396.70768686868701</v>
      </c>
      <c r="CX123" s="168">
        <v>614.35562806690905</v>
      </c>
      <c r="DI123" s="13"/>
      <c r="DJ123" s="10" t="s">
        <v>120</v>
      </c>
      <c r="DK123" s="2" t="s">
        <v>64</v>
      </c>
      <c r="DL123" s="196">
        <v>354.04378225035902</v>
      </c>
      <c r="DM123" s="196">
        <v>887.51136363636397</v>
      </c>
      <c r="DN123" s="198">
        <v>1541.47201075269</v>
      </c>
    </row>
    <row r="124" spans="18:120" x14ac:dyDescent="0.25">
      <c r="R124" s="13"/>
      <c r="AF124" s="13"/>
      <c r="AG124" s="10" t="s">
        <v>22</v>
      </c>
      <c r="AH124" s="2" t="s">
        <v>36</v>
      </c>
      <c r="AI124" s="46">
        <v>187.912849382986</v>
      </c>
      <c r="AJ124" s="46">
        <v>343.83665750915702</v>
      </c>
      <c r="AK124" s="48">
        <v>563.65021516253103</v>
      </c>
      <c r="AW124" s="13"/>
      <c r="AX124" s="10" t="s">
        <v>121</v>
      </c>
      <c r="AY124" s="2" t="s">
        <v>36</v>
      </c>
      <c r="AZ124" s="76">
        <v>688.31994680851005</v>
      </c>
      <c r="BA124" s="76">
        <v>1226.8501727293601</v>
      </c>
      <c r="BB124" s="78">
        <v>1941.3581155914001</v>
      </c>
      <c r="BO124" s="13"/>
      <c r="BP124" s="10" t="s">
        <v>27</v>
      </c>
      <c r="BQ124" s="2" t="s">
        <v>42</v>
      </c>
      <c r="BR124" s="106">
        <v>172.63623273323799</v>
      </c>
      <c r="BS124" s="106">
        <v>279.64457807768298</v>
      </c>
      <c r="BT124" s="108">
        <v>429.70102023765003</v>
      </c>
      <c r="CD124" s="13"/>
      <c r="CE124" s="10" t="s">
        <v>123</v>
      </c>
      <c r="CF124" s="2" t="s">
        <v>43</v>
      </c>
      <c r="CG124" s="136">
        <v>1574.77748250746</v>
      </c>
      <c r="CH124" s="136">
        <v>2267.2218381254702</v>
      </c>
      <c r="CI124" s="138">
        <v>3393.9939924242399</v>
      </c>
      <c r="CS124" s="13"/>
      <c r="CT124" s="10" t="s">
        <v>22</v>
      </c>
      <c r="CU124" s="2" t="s">
        <v>64</v>
      </c>
      <c r="CV124" s="166">
        <v>140.018173356826</v>
      </c>
      <c r="CW124" s="166">
        <v>285.38564754890399</v>
      </c>
      <c r="CX124" s="168">
        <v>491.89683376319698</v>
      </c>
      <c r="DI124" s="13"/>
      <c r="DJ124" s="10" t="s">
        <v>121</v>
      </c>
      <c r="DK124" s="2" t="s">
        <v>64</v>
      </c>
      <c r="DL124" s="196">
        <v>320.39143296651997</v>
      </c>
      <c r="DM124" s="196">
        <v>800.99858202371104</v>
      </c>
      <c r="DN124" s="198">
        <v>1449.87754048344</v>
      </c>
    </row>
    <row r="125" spans="18:120" x14ac:dyDescent="0.25">
      <c r="R125" s="13"/>
      <c r="AF125" s="13"/>
      <c r="AG125" s="10" t="s">
        <v>24</v>
      </c>
      <c r="AH125" s="2" t="s">
        <v>36</v>
      </c>
      <c r="AI125" s="46">
        <v>180.03220652487099</v>
      </c>
      <c r="AJ125" s="46">
        <v>329.79698550724601</v>
      </c>
      <c r="AK125" s="48">
        <v>543.42033027398099</v>
      </c>
      <c r="AW125" s="13"/>
      <c r="AX125" s="10" t="s">
        <v>122</v>
      </c>
      <c r="AY125" s="2" t="s">
        <v>36</v>
      </c>
      <c r="AZ125" s="76">
        <v>640.15646448362099</v>
      </c>
      <c r="BA125" s="76">
        <v>1166.4971956521699</v>
      </c>
      <c r="BB125" s="78">
        <v>1827.2028613918101</v>
      </c>
      <c r="BO125" s="13"/>
      <c r="BP125" s="10" t="s">
        <v>25</v>
      </c>
      <c r="BQ125" s="2" t="s">
        <v>43</v>
      </c>
      <c r="BR125" s="106">
        <v>492.22083333333302</v>
      </c>
      <c r="BS125" s="106">
        <v>718.12809401709399</v>
      </c>
      <c r="BT125" s="108">
        <v>995.63348190789304</v>
      </c>
      <c r="CD125" s="13"/>
      <c r="CE125" s="10" t="s">
        <v>122</v>
      </c>
      <c r="CF125" s="2" t="s">
        <v>44</v>
      </c>
      <c r="CG125" s="136">
        <v>1347.7845387402399</v>
      </c>
      <c r="CH125" s="136">
        <v>1823.3689488945299</v>
      </c>
      <c r="CI125" s="138">
        <v>2557.6536703741099</v>
      </c>
      <c r="CS125" s="13"/>
      <c r="CT125" s="10" t="s">
        <v>24</v>
      </c>
      <c r="CU125" s="2" t="s">
        <v>64</v>
      </c>
      <c r="CV125" s="166">
        <v>144.93016129160699</v>
      </c>
      <c r="CW125" s="166">
        <v>292.221213768116</v>
      </c>
      <c r="CX125" s="168">
        <v>495.30490887403198</v>
      </c>
      <c r="DI125" s="13"/>
      <c r="DJ125" s="10" t="s">
        <v>122</v>
      </c>
      <c r="DK125" s="2" t="s">
        <v>64</v>
      </c>
      <c r="DL125" s="196">
        <v>222.503232265446</v>
      </c>
      <c r="DM125" s="196">
        <v>739.55066770186295</v>
      </c>
      <c r="DN125" s="198">
        <v>1368.76244949495</v>
      </c>
    </row>
    <row r="126" spans="18:120" x14ac:dyDescent="0.25">
      <c r="R126" s="13"/>
      <c r="AF126" s="13"/>
      <c r="AG126" s="10" t="s">
        <v>25</v>
      </c>
      <c r="AH126" s="2" t="s">
        <v>36</v>
      </c>
      <c r="AI126" s="46">
        <v>187.002825</v>
      </c>
      <c r="AJ126" s="46">
        <v>332.73869999999999</v>
      </c>
      <c r="AK126" s="48">
        <v>537.28792499999997</v>
      </c>
      <c r="AW126" s="13"/>
      <c r="AX126" s="11" t="s">
        <v>123</v>
      </c>
      <c r="AY126" s="4" t="s">
        <v>36</v>
      </c>
      <c r="AZ126" s="75">
        <v>672.73692307692295</v>
      </c>
      <c r="BA126" s="75">
        <v>1148.8802655771201</v>
      </c>
      <c r="BB126" s="79">
        <v>1799.9405939040801</v>
      </c>
      <c r="BO126" s="13"/>
      <c r="BP126" s="10" t="s">
        <v>26</v>
      </c>
      <c r="BQ126" s="2" t="s">
        <v>43</v>
      </c>
      <c r="BR126" s="106">
        <v>419.92851921252901</v>
      </c>
      <c r="BS126" s="106">
        <v>626.55776556776595</v>
      </c>
      <c r="BT126" s="108">
        <v>882.39547008547004</v>
      </c>
      <c r="CD126" s="13"/>
      <c r="CE126" s="10" t="s">
        <v>123</v>
      </c>
      <c r="CF126" s="2" t="s">
        <v>44</v>
      </c>
      <c r="CG126" s="136">
        <v>1207.21782608696</v>
      </c>
      <c r="CH126" s="136">
        <v>1796.0402984384</v>
      </c>
      <c r="CI126" s="138">
        <v>2353.7159662407798</v>
      </c>
      <c r="CS126" s="13"/>
      <c r="CT126" s="10" t="s">
        <v>25</v>
      </c>
      <c r="CU126" s="2" t="s">
        <v>64</v>
      </c>
      <c r="CV126" s="166">
        <v>144.388913043478</v>
      </c>
      <c r="CW126" s="166">
        <v>291.908695652174</v>
      </c>
      <c r="CX126" s="168">
        <v>498.30776295133398</v>
      </c>
      <c r="DI126" s="13"/>
      <c r="DJ126" s="11" t="s">
        <v>123</v>
      </c>
      <c r="DK126" s="4" t="s">
        <v>64</v>
      </c>
      <c r="DL126" s="195">
        <v>297.62029920894702</v>
      </c>
      <c r="DM126" s="195">
        <v>791.38547193585396</v>
      </c>
      <c r="DN126" s="199">
        <v>1405.1027859432199</v>
      </c>
    </row>
    <row r="127" spans="18:120" x14ac:dyDescent="0.25">
      <c r="R127" s="13"/>
      <c r="AF127" s="13"/>
      <c r="AG127" s="10" t="s">
        <v>26</v>
      </c>
      <c r="AH127" s="2" t="s">
        <v>36</v>
      </c>
      <c r="AI127" s="46">
        <v>177.80175802568201</v>
      </c>
      <c r="AJ127" s="46">
        <v>315.52210160853701</v>
      </c>
      <c r="AK127" s="48">
        <v>508.14316889632101</v>
      </c>
      <c r="AW127" s="13"/>
      <c r="BO127" s="13"/>
      <c r="BP127" s="10" t="s">
        <v>27</v>
      </c>
      <c r="BQ127" s="2" t="s">
        <v>43</v>
      </c>
      <c r="BR127" s="106">
        <v>442.28092912052801</v>
      </c>
      <c r="BS127" s="106">
        <v>674.74331688303005</v>
      </c>
      <c r="BT127" s="108">
        <v>972.77508562376602</v>
      </c>
      <c r="CD127" s="13"/>
      <c r="CE127" s="10" t="s">
        <v>122</v>
      </c>
      <c r="CF127" s="2" t="s">
        <v>45</v>
      </c>
      <c r="CG127" s="136">
        <v>1493.0267829670299</v>
      </c>
      <c r="CH127" s="136">
        <v>2226.42662965506</v>
      </c>
      <c r="CI127" s="138">
        <v>3163.3516155098</v>
      </c>
      <c r="CS127" s="13"/>
      <c r="CT127" s="10" t="s">
        <v>26</v>
      </c>
      <c r="CU127" s="2" t="s">
        <v>64</v>
      </c>
      <c r="CV127" s="166">
        <v>132.733181929182</v>
      </c>
      <c r="CW127" s="166">
        <v>278.34100000000001</v>
      </c>
      <c r="CX127" s="168">
        <v>472.68844049567502</v>
      </c>
      <c r="DI127" s="13"/>
    </row>
    <row r="128" spans="18:120" x14ac:dyDescent="0.25">
      <c r="R128" s="13"/>
      <c r="AF128" s="13"/>
      <c r="AG128" s="11" t="s">
        <v>27</v>
      </c>
      <c r="AH128" s="4" t="s">
        <v>36</v>
      </c>
      <c r="AI128" s="45">
        <v>199.77101373361299</v>
      </c>
      <c r="AJ128" s="45">
        <v>358.822964090342</v>
      </c>
      <c r="AK128" s="49">
        <v>559.45809554334505</v>
      </c>
      <c r="AW128" s="13"/>
      <c r="BO128" s="13"/>
      <c r="BP128" s="10" t="s">
        <v>25</v>
      </c>
      <c r="BQ128" s="2" t="s">
        <v>44</v>
      </c>
      <c r="BR128" s="106">
        <v>351.503970897616</v>
      </c>
      <c r="BS128" s="106">
        <v>541.96719444444398</v>
      </c>
      <c r="BT128" s="108">
        <v>818.27757257001997</v>
      </c>
      <c r="CD128" s="13"/>
      <c r="CE128" s="10" t="s">
        <v>123</v>
      </c>
      <c r="CF128" s="2" t="s">
        <v>45</v>
      </c>
      <c r="CG128" s="136">
        <v>1501.4854893512299</v>
      </c>
      <c r="CH128" s="136">
        <v>2190.4428780743101</v>
      </c>
      <c r="CI128" s="138">
        <v>3115.58400197025</v>
      </c>
      <c r="CS128" s="13"/>
      <c r="CT128" s="11" t="s">
        <v>27</v>
      </c>
      <c r="CU128" s="4" t="s">
        <v>64</v>
      </c>
      <c r="CV128" s="165">
        <v>191.3</v>
      </c>
      <c r="CW128" s="165">
        <v>347.09504538939302</v>
      </c>
      <c r="CX128" s="169">
        <v>555.74506627393203</v>
      </c>
      <c r="DI128" s="13"/>
    </row>
    <row r="129" spans="18:113" x14ac:dyDescent="0.25">
      <c r="R129" s="13"/>
      <c r="AF129" s="13"/>
      <c r="AW129" s="13"/>
      <c r="BO129" s="13"/>
      <c r="BP129" s="10" t="s">
        <v>26</v>
      </c>
      <c r="BQ129" s="2" t="s">
        <v>44</v>
      </c>
      <c r="BR129" s="106">
        <v>318.26826086956498</v>
      </c>
      <c r="BS129" s="106">
        <v>493.97563104448699</v>
      </c>
      <c r="BT129" s="108">
        <v>715.13985470085504</v>
      </c>
      <c r="CD129" s="13"/>
      <c r="CE129" s="10" t="s">
        <v>122</v>
      </c>
      <c r="CF129" s="2" t="s">
        <v>46</v>
      </c>
      <c r="CG129" s="136">
        <v>1071.5548054134699</v>
      </c>
      <c r="CH129" s="136">
        <v>1711.51147634974</v>
      </c>
      <c r="CI129" s="138">
        <v>2527.4982157813902</v>
      </c>
      <c r="CS129" s="13"/>
      <c r="DI129" s="13"/>
    </row>
    <row r="130" spans="18:113" x14ac:dyDescent="0.25">
      <c r="R130" s="13"/>
      <c r="AF130" s="13"/>
      <c r="AW130" s="13"/>
      <c r="BO130" s="13"/>
      <c r="BP130" s="10" t="s">
        <v>27</v>
      </c>
      <c r="BQ130" s="2" t="s">
        <v>44</v>
      </c>
      <c r="BR130" s="106">
        <v>344.34516834733898</v>
      </c>
      <c r="BS130" s="106">
        <v>535.93464119035696</v>
      </c>
      <c r="BT130" s="108">
        <v>776.69877480036803</v>
      </c>
      <c r="CD130" s="13"/>
      <c r="CE130" s="10" t="s">
        <v>123</v>
      </c>
      <c r="CF130" s="2" t="s">
        <v>46</v>
      </c>
      <c r="CG130" s="136">
        <v>1202.6946842105301</v>
      </c>
      <c r="CH130" s="136">
        <v>1755.3069450549499</v>
      </c>
      <c r="CI130" s="138">
        <v>2565.9697708978301</v>
      </c>
      <c r="CS130" s="13"/>
      <c r="DI130" s="13"/>
    </row>
    <row r="131" spans="18:113" x14ac:dyDescent="0.25">
      <c r="R131" s="13"/>
      <c r="AF131" s="13"/>
      <c r="AW131" s="13"/>
      <c r="BO131" s="13"/>
      <c r="BP131" s="10" t="s">
        <v>25</v>
      </c>
      <c r="BQ131" s="2" t="s">
        <v>45</v>
      </c>
      <c r="BR131" s="106">
        <v>436.34835367578597</v>
      </c>
      <c r="BS131" s="106">
        <v>650.75445352634097</v>
      </c>
      <c r="BT131" s="108">
        <v>930.64301449275399</v>
      </c>
      <c r="CD131" s="13"/>
      <c r="CE131" s="10" t="s">
        <v>122</v>
      </c>
      <c r="CF131" s="2" t="s">
        <v>47</v>
      </c>
      <c r="CG131" s="136">
        <v>1591.56184943127</v>
      </c>
      <c r="CH131" s="136">
        <v>2210.5534782608702</v>
      </c>
      <c r="CI131" s="138">
        <v>3055.6598495657599</v>
      </c>
      <c r="CS131" s="13"/>
      <c r="DI131" s="13"/>
    </row>
    <row r="132" spans="18:113" x14ac:dyDescent="0.25">
      <c r="R132" s="980"/>
      <c r="AF132" s="980"/>
      <c r="AW132" s="980"/>
      <c r="BO132" s="980"/>
      <c r="BP132" s="10" t="s">
        <v>26</v>
      </c>
      <c r="BQ132" s="2" t="s">
        <v>45</v>
      </c>
      <c r="BR132" s="106">
        <v>402.46652991452999</v>
      </c>
      <c r="BS132" s="106">
        <v>624.01041011087898</v>
      </c>
      <c r="BT132" s="108">
        <v>921.25261996336997</v>
      </c>
      <c r="CD132" s="980"/>
      <c r="CE132" s="10" t="s">
        <v>123</v>
      </c>
      <c r="CF132" s="2" t="s">
        <v>47</v>
      </c>
      <c r="CG132" s="136">
        <v>1596.73116883117</v>
      </c>
      <c r="CH132" s="136">
        <v>2247.6788333333302</v>
      </c>
      <c r="CI132" s="138">
        <v>3102.4590636704102</v>
      </c>
      <c r="CS132" s="980"/>
      <c r="DI132" s="980"/>
    </row>
    <row r="133" spans="18:113" x14ac:dyDescent="0.25">
      <c r="R133" s="980"/>
      <c r="AF133" s="980"/>
      <c r="AW133" s="980"/>
      <c r="BO133" s="980"/>
      <c r="BP133" s="10" t="s">
        <v>27</v>
      </c>
      <c r="BQ133" s="2" t="s">
        <v>45</v>
      </c>
      <c r="BR133" s="106">
        <v>427.347890248878</v>
      </c>
      <c r="BS133" s="106">
        <v>645.65165152574002</v>
      </c>
      <c r="BT133" s="108">
        <v>952.78500539623803</v>
      </c>
      <c r="CD133" s="980"/>
      <c r="CE133" s="10" t="s">
        <v>122</v>
      </c>
      <c r="CF133" s="2" t="s">
        <v>48</v>
      </c>
      <c r="CG133" s="136">
        <v>965.50997048452405</v>
      </c>
      <c r="CH133" s="136">
        <v>1458.1141290322601</v>
      </c>
      <c r="CI133" s="138">
        <v>2173.6005405884498</v>
      </c>
      <c r="CS133" s="980"/>
      <c r="DI133" s="980"/>
    </row>
    <row r="134" spans="18:113" x14ac:dyDescent="0.25">
      <c r="R134" s="980"/>
      <c r="AF134" s="980"/>
      <c r="AW134" s="980"/>
      <c r="BO134" s="980"/>
      <c r="BP134" s="10" t="s">
        <v>25</v>
      </c>
      <c r="BQ134" s="2" t="s">
        <v>46</v>
      </c>
      <c r="BR134" s="106">
        <v>342.35927386821999</v>
      </c>
      <c r="BS134" s="106">
        <v>534.71770833333301</v>
      </c>
      <c r="BT134" s="108">
        <v>802.25333333333299</v>
      </c>
      <c r="CD134" s="980"/>
      <c r="CE134" s="10" t="s">
        <v>123</v>
      </c>
      <c r="CF134" s="2" t="s">
        <v>48</v>
      </c>
      <c r="CG134" s="136">
        <v>1019.02742822967</v>
      </c>
      <c r="CH134" s="136">
        <v>1531.4813664113699</v>
      </c>
      <c r="CI134" s="138">
        <v>2281.0945444444401</v>
      </c>
      <c r="CS134" s="980"/>
      <c r="DI134" s="980"/>
    </row>
    <row r="135" spans="18:113" x14ac:dyDescent="0.25">
      <c r="R135" s="980"/>
      <c r="AF135" s="980"/>
      <c r="AW135" s="980"/>
      <c r="BO135" s="980"/>
      <c r="BP135" s="10" t="s">
        <v>26</v>
      </c>
      <c r="BQ135" s="2" t="s">
        <v>46</v>
      </c>
      <c r="BR135" s="106">
        <v>309.737836743716</v>
      </c>
      <c r="BS135" s="106">
        <v>495.88554641031499</v>
      </c>
      <c r="BT135" s="108">
        <v>752.09616553967203</v>
      </c>
      <c r="CD135" s="980"/>
      <c r="CE135" s="10" t="s">
        <v>122</v>
      </c>
      <c r="CF135" s="2" t="s">
        <v>749</v>
      </c>
      <c r="CG135" s="136">
        <v>801.77046873401105</v>
      </c>
      <c r="CH135" s="136">
        <v>1325.7720156473899</v>
      </c>
      <c r="CI135" s="138">
        <v>2006.8387673238301</v>
      </c>
      <c r="CS135" s="980"/>
      <c r="DI135" s="980"/>
    </row>
    <row r="136" spans="18:113" x14ac:dyDescent="0.25">
      <c r="R136" s="980"/>
      <c r="AF136" s="980"/>
      <c r="AW136" s="980"/>
      <c r="BO136" s="980"/>
      <c r="BP136" s="10" t="s">
        <v>27</v>
      </c>
      <c r="BQ136" s="2" t="s">
        <v>46</v>
      </c>
      <c r="BR136" s="106">
        <v>323.96025809633397</v>
      </c>
      <c r="BS136" s="106">
        <v>518.499110280374</v>
      </c>
      <c r="BT136" s="108">
        <v>776.59681933438799</v>
      </c>
      <c r="CD136" s="980"/>
      <c r="CE136" s="11" t="s">
        <v>123</v>
      </c>
      <c r="CF136" s="4" t="s">
        <v>749</v>
      </c>
      <c r="CG136" s="135">
        <v>775.17758241758202</v>
      </c>
      <c r="CH136" s="135">
        <v>1288.83288888889</v>
      </c>
      <c r="CI136" s="139">
        <v>1960.8949250749299</v>
      </c>
      <c r="CS136" s="980"/>
      <c r="DI136" s="980"/>
    </row>
    <row r="137" spans="18:113" x14ac:dyDescent="0.25">
      <c r="R137" s="980"/>
      <c r="AF137" s="980"/>
      <c r="AW137" s="980"/>
      <c r="BO137" s="980"/>
      <c r="BP137" s="10" t="s">
        <v>25</v>
      </c>
      <c r="BQ137" s="2" t="s">
        <v>47</v>
      </c>
      <c r="BR137" s="106">
        <v>434.64356133476298</v>
      </c>
      <c r="BS137" s="106">
        <v>627.86017979502606</v>
      </c>
      <c r="BT137" s="108">
        <v>890.95663907358198</v>
      </c>
      <c r="CD137" s="980"/>
      <c r="CS137" s="980"/>
      <c r="DI137" s="980"/>
    </row>
    <row r="138" spans="18:113" x14ac:dyDescent="0.25">
      <c r="R138" s="980"/>
      <c r="AF138" s="980"/>
      <c r="AW138" s="980"/>
      <c r="BO138" s="980"/>
      <c r="BP138" s="10" t="s">
        <v>26</v>
      </c>
      <c r="BQ138" s="2" t="s">
        <v>47</v>
      </c>
      <c r="BR138" s="106">
        <v>392.63210820429498</v>
      </c>
      <c r="BS138" s="106">
        <v>582.60812026862004</v>
      </c>
      <c r="BT138" s="108">
        <v>829.27464748734405</v>
      </c>
      <c r="CD138" s="980"/>
      <c r="CS138" s="980"/>
      <c r="DI138" s="980"/>
    </row>
    <row r="139" spans="18:113" x14ac:dyDescent="0.25">
      <c r="R139" s="980"/>
      <c r="AF139" s="980"/>
      <c r="AW139" s="980"/>
      <c r="BO139" s="980"/>
      <c r="BP139" s="10" t="s">
        <v>27</v>
      </c>
      <c r="BQ139" s="2" t="s">
        <v>47</v>
      </c>
      <c r="BR139" s="106">
        <v>428.91662838167701</v>
      </c>
      <c r="BS139" s="106">
        <v>635.97044156228105</v>
      </c>
      <c r="BT139" s="108">
        <v>914.306505102041</v>
      </c>
      <c r="CD139" s="980"/>
      <c r="CS139" s="980"/>
      <c r="DI139" s="980"/>
    </row>
    <row r="140" spans="18:113" x14ac:dyDescent="0.25">
      <c r="R140" s="980"/>
      <c r="AF140" s="980"/>
      <c r="AW140" s="980"/>
      <c r="BO140" s="980"/>
      <c r="BP140" s="10" t="s">
        <v>25</v>
      </c>
      <c r="BQ140" s="2" t="s">
        <v>48</v>
      </c>
      <c r="BR140" s="106">
        <v>287.24972826086901</v>
      </c>
      <c r="BS140" s="106">
        <v>448.15655913978497</v>
      </c>
      <c r="BT140" s="108">
        <v>668.99543309711896</v>
      </c>
      <c r="CD140" s="980"/>
      <c r="CS140" s="980"/>
      <c r="DI140" s="980"/>
    </row>
    <row r="141" spans="18:113" x14ac:dyDescent="0.25">
      <c r="R141" s="980"/>
      <c r="AF141" s="980"/>
      <c r="AW141" s="980"/>
      <c r="BO141" s="980"/>
      <c r="BP141" s="10" t="s">
        <v>26</v>
      </c>
      <c r="BQ141" s="2" t="s">
        <v>48</v>
      </c>
      <c r="BR141" s="106">
        <v>264.46287545787499</v>
      </c>
      <c r="BS141" s="106">
        <v>412.04404895666198</v>
      </c>
      <c r="BT141" s="108">
        <v>620.149697568389</v>
      </c>
      <c r="CD141" s="980"/>
      <c r="CS141" s="980"/>
      <c r="DI141" s="980"/>
    </row>
    <row r="142" spans="18:113" x14ac:dyDescent="0.25">
      <c r="R142" s="980"/>
      <c r="AF142" s="980"/>
      <c r="AW142" s="980"/>
      <c r="BO142" s="980"/>
      <c r="BP142" s="10" t="s">
        <v>27</v>
      </c>
      <c r="BQ142" s="2" t="s">
        <v>48</v>
      </c>
      <c r="BR142" s="106">
        <v>311.15547304737299</v>
      </c>
      <c r="BS142" s="106">
        <v>481.33948979591798</v>
      </c>
      <c r="BT142" s="108">
        <v>704.28256567546305</v>
      </c>
      <c r="CD142" s="980"/>
      <c r="CS142" s="980"/>
      <c r="DI142" s="980"/>
    </row>
    <row r="143" spans="18:113" x14ac:dyDescent="0.25">
      <c r="R143" s="980"/>
      <c r="AF143" s="980"/>
      <c r="AW143" s="980"/>
      <c r="BO143" s="980"/>
      <c r="BP143" s="10" t="s">
        <v>25</v>
      </c>
      <c r="BQ143" s="2" t="s">
        <v>749</v>
      </c>
      <c r="BR143" s="106">
        <v>242.897843501636</v>
      </c>
      <c r="BS143" s="106">
        <v>398.93505293333698</v>
      </c>
      <c r="BT143" s="108">
        <v>613.178022709679</v>
      </c>
      <c r="CD143" s="980"/>
      <c r="CS143" s="980"/>
      <c r="DI143" s="980"/>
    </row>
    <row r="144" spans="18:113" x14ac:dyDescent="0.25">
      <c r="R144" s="980"/>
      <c r="AF144" s="980"/>
      <c r="AW144" s="980"/>
      <c r="BO144" s="980"/>
      <c r="BP144" s="10" t="s">
        <v>26</v>
      </c>
      <c r="BQ144" s="2" t="s">
        <v>749</v>
      </c>
      <c r="BR144" s="106">
        <v>224.23351159951201</v>
      </c>
      <c r="BS144" s="106">
        <v>370.09374795417398</v>
      </c>
      <c r="BT144" s="108">
        <v>575.68988888888896</v>
      </c>
      <c r="CD144" s="980"/>
      <c r="CS144" s="980"/>
      <c r="DI144" s="980"/>
    </row>
    <row r="145" spans="18:120" x14ac:dyDescent="0.25">
      <c r="R145" s="980"/>
      <c r="AF145" s="980"/>
      <c r="AW145" s="980"/>
      <c r="BO145" s="980"/>
      <c r="BP145" s="11" t="s">
        <v>27</v>
      </c>
      <c r="BQ145" s="4" t="s">
        <v>749</v>
      </c>
      <c r="BR145" s="105">
        <v>253.47568003753199</v>
      </c>
      <c r="BS145" s="105">
        <v>409.28758432529099</v>
      </c>
      <c r="BT145" s="109">
        <v>630.687673913043</v>
      </c>
      <c r="CD145" s="980"/>
      <c r="CS145" s="980"/>
      <c r="DI145" s="980"/>
    </row>
    <row r="146" spans="18:120" x14ac:dyDescent="0.25">
      <c r="R146" s="980"/>
      <c r="AF146" s="980"/>
      <c r="AW146" s="980"/>
      <c r="BO146" s="980"/>
      <c r="CD146" s="980"/>
      <c r="CS146" s="980"/>
      <c r="DI146" s="980"/>
    </row>
    <row r="147" spans="18:120" x14ac:dyDescent="0.25">
      <c r="R147" s="980"/>
      <c r="AF147" s="980"/>
      <c r="AW147" s="980"/>
      <c r="BO147" s="980"/>
      <c r="CD147" s="980"/>
      <c r="CS147" s="980"/>
      <c r="DI147" s="980"/>
    </row>
    <row r="148" spans="18:120" x14ac:dyDescent="0.25">
      <c r="R148" s="980"/>
      <c r="AF148" s="980"/>
      <c r="AW148" s="980"/>
      <c r="BO148" s="980"/>
      <c r="CD148" s="980"/>
      <c r="CS148" s="980"/>
      <c r="DI148" s="980"/>
    </row>
    <row r="149" spans="18:120" x14ac:dyDescent="0.25">
      <c r="R149" s="980"/>
      <c r="AF149" s="980"/>
      <c r="AW149" s="980"/>
      <c r="BO149" s="980"/>
      <c r="CD149" s="980"/>
      <c r="CS149" s="980"/>
      <c r="DI149" s="980"/>
    </row>
    <row r="150" spans="18:120" x14ac:dyDescent="0.25">
      <c r="R150" s="980"/>
      <c r="AF150" s="980"/>
      <c r="AW150" s="980"/>
      <c r="BO150" s="980"/>
      <c r="CD150" s="980"/>
      <c r="CS150" s="980"/>
      <c r="DI150" s="980"/>
    </row>
    <row r="151" spans="18:120" x14ac:dyDescent="0.25">
      <c r="R151" s="980"/>
      <c r="AF151" s="980"/>
      <c r="AW151" s="980"/>
      <c r="BO151" s="980"/>
      <c r="CD151" s="980"/>
      <c r="CS151" s="980"/>
      <c r="DI151" s="980"/>
    </row>
    <row r="152" spans="18:120" x14ac:dyDescent="0.25">
      <c r="R152" s="980"/>
      <c r="AF152" s="980"/>
      <c r="AW152" s="980"/>
      <c r="BO152" s="980"/>
      <c r="CD152" s="980"/>
      <c r="CS152" s="980"/>
      <c r="DI152" s="980"/>
    </row>
    <row r="153" spans="18:120" ht="15.75" x14ac:dyDescent="0.25">
      <c r="R153" s="980"/>
      <c r="AF153" s="980"/>
      <c r="AG153" s="8" t="s">
        <v>128</v>
      </c>
      <c r="AM153" s="8" t="s">
        <v>160</v>
      </c>
      <c r="AW153" s="980"/>
      <c r="AX153" s="8" t="s">
        <v>133</v>
      </c>
      <c r="BD153" s="8" t="s">
        <v>165</v>
      </c>
      <c r="BO153" s="980"/>
      <c r="BP153" s="8" t="s">
        <v>138</v>
      </c>
      <c r="BV153" s="8" t="s">
        <v>759</v>
      </c>
      <c r="CD153" s="980"/>
      <c r="CE153" s="8" t="s">
        <v>143</v>
      </c>
      <c r="CK153" s="8" t="s">
        <v>173</v>
      </c>
      <c r="CS153" s="980"/>
      <c r="CT153" s="8" t="s">
        <v>148</v>
      </c>
      <c r="CZ153" s="8" t="s">
        <v>178</v>
      </c>
      <c r="DI153" s="980"/>
      <c r="DJ153" s="8" t="s">
        <v>153</v>
      </c>
      <c r="DP153" s="8" t="s">
        <v>183</v>
      </c>
    </row>
    <row r="154" spans="18:120" x14ac:dyDescent="0.25">
      <c r="R154" s="980"/>
      <c r="AF154" s="980"/>
      <c r="AG154" s="2" t="s">
        <v>30</v>
      </c>
      <c r="AH154" s="2"/>
      <c r="AI154" s="2"/>
      <c r="AJ154" s="2"/>
      <c r="AK154" s="2"/>
      <c r="AW154" s="980"/>
      <c r="AX154" s="2" t="s">
        <v>30</v>
      </c>
      <c r="AY154" s="2"/>
      <c r="AZ154" s="2"/>
      <c r="BA154" s="2"/>
      <c r="BB154" s="2"/>
      <c r="BO154" s="980"/>
      <c r="BP154" s="2" t="s">
        <v>30</v>
      </c>
      <c r="BQ154" s="2"/>
      <c r="BR154" s="2"/>
      <c r="BS154" s="2"/>
      <c r="BT154" s="2"/>
      <c r="CD154" s="980"/>
      <c r="CE154" s="2" t="s">
        <v>30</v>
      </c>
      <c r="CF154" s="2"/>
      <c r="CG154" s="2"/>
      <c r="CH154" s="2"/>
      <c r="CI154" s="2"/>
      <c r="CS154" s="980"/>
      <c r="CT154" s="2" t="s">
        <v>30</v>
      </c>
      <c r="CU154" s="2"/>
      <c r="CV154" s="2"/>
      <c r="CW154" s="2"/>
      <c r="CX154" s="2"/>
      <c r="DI154" s="980"/>
      <c r="DJ154" s="2" t="s">
        <v>30</v>
      </c>
      <c r="DK154" s="2"/>
      <c r="DL154" s="2"/>
      <c r="DM154" s="2"/>
      <c r="DN154" s="2"/>
    </row>
    <row r="155" spans="18:120" x14ac:dyDescent="0.25">
      <c r="R155" s="980"/>
      <c r="AF155" s="980"/>
      <c r="AG155" s="9" t="s">
        <v>17</v>
      </c>
      <c r="AH155" s="12" t="s">
        <v>34</v>
      </c>
      <c r="AI155" s="50" t="s">
        <v>19</v>
      </c>
      <c r="AJ155" s="50" t="s">
        <v>20</v>
      </c>
      <c r="AK155" s="53" t="s">
        <v>21</v>
      </c>
      <c r="AW155" s="980"/>
      <c r="AX155" s="9" t="s">
        <v>17</v>
      </c>
      <c r="AY155" s="12" t="s">
        <v>34</v>
      </c>
      <c r="AZ155" s="80" t="s">
        <v>19</v>
      </c>
      <c r="BA155" s="80" t="s">
        <v>20</v>
      </c>
      <c r="BB155" s="83" t="s">
        <v>21</v>
      </c>
      <c r="BO155" s="980"/>
      <c r="BP155" s="9" t="s">
        <v>17</v>
      </c>
      <c r="BQ155" s="12" t="s">
        <v>34</v>
      </c>
      <c r="BR155" s="110" t="s">
        <v>19</v>
      </c>
      <c r="BS155" s="110" t="s">
        <v>20</v>
      </c>
      <c r="BT155" s="113" t="s">
        <v>21</v>
      </c>
      <c r="CD155" s="980"/>
      <c r="CE155" s="9" t="s">
        <v>17</v>
      </c>
      <c r="CF155" s="12" t="s">
        <v>34</v>
      </c>
      <c r="CG155" s="140" t="s">
        <v>19</v>
      </c>
      <c r="CH155" s="140" t="s">
        <v>20</v>
      </c>
      <c r="CI155" s="143" t="s">
        <v>21</v>
      </c>
      <c r="CS155" s="980"/>
      <c r="CT155" s="9" t="s">
        <v>17</v>
      </c>
      <c r="CU155" s="12" t="s">
        <v>34</v>
      </c>
      <c r="CV155" s="170" t="s">
        <v>19</v>
      </c>
      <c r="CW155" s="170" t="s">
        <v>20</v>
      </c>
      <c r="CX155" s="173" t="s">
        <v>21</v>
      </c>
      <c r="DI155" s="980"/>
      <c r="DJ155" s="9" t="s">
        <v>17</v>
      </c>
      <c r="DK155" s="12" t="s">
        <v>34</v>
      </c>
      <c r="DL155" s="200" t="s">
        <v>19</v>
      </c>
      <c r="DM155" s="200" t="s">
        <v>20</v>
      </c>
      <c r="DN155" s="203" t="s">
        <v>21</v>
      </c>
    </row>
    <row r="156" spans="18:120" x14ac:dyDescent="0.25">
      <c r="R156" s="980"/>
      <c r="AF156" s="980"/>
      <c r="AG156" s="9" t="s">
        <v>22</v>
      </c>
      <c r="AH156" s="12" t="s">
        <v>35</v>
      </c>
      <c r="AI156" s="50">
        <v>177.92706419444301</v>
      </c>
      <c r="AJ156" s="50">
        <v>289.59544655858099</v>
      </c>
      <c r="AK156" s="53">
        <v>426.07836190279801</v>
      </c>
      <c r="AW156" s="980"/>
      <c r="AX156" s="9" t="s">
        <v>120</v>
      </c>
      <c r="AY156" s="12" t="s">
        <v>35</v>
      </c>
      <c r="AZ156" s="80">
        <v>670.42565434565404</v>
      </c>
      <c r="BA156" s="80">
        <v>1115.4394015632599</v>
      </c>
      <c r="BB156" s="83">
        <v>1666.08113354037</v>
      </c>
      <c r="BO156" s="980"/>
      <c r="BP156" s="9" t="s">
        <v>25</v>
      </c>
      <c r="BQ156" s="12" t="s">
        <v>31</v>
      </c>
      <c r="BR156" s="110">
        <v>124.254427062386</v>
      </c>
      <c r="BS156" s="110">
        <v>232.60757544606</v>
      </c>
      <c r="BT156" s="113">
        <v>366.01563062560899</v>
      </c>
      <c r="CD156" s="980"/>
      <c r="CE156" s="9" t="s">
        <v>122</v>
      </c>
      <c r="CF156" s="12" t="s">
        <v>31</v>
      </c>
      <c r="CG156" s="140">
        <v>600.60199101973296</v>
      </c>
      <c r="CH156" s="140">
        <v>1038.0299189892601</v>
      </c>
      <c r="CI156" s="143">
        <v>1574.59715432914</v>
      </c>
      <c r="CS156" s="980"/>
      <c r="CT156" s="9" t="s">
        <v>22</v>
      </c>
      <c r="CU156" s="12" t="s">
        <v>63</v>
      </c>
      <c r="CV156" s="170">
        <v>215.06080313631099</v>
      </c>
      <c r="CW156" s="170">
        <v>316.95821963824301</v>
      </c>
      <c r="CX156" s="173">
        <v>453.85423096138402</v>
      </c>
      <c r="DI156" s="980"/>
      <c r="DJ156" s="9" t="s">
        <v>120</v>
      </c>
      <c r="DK156" s="12" t="s">
        <v>63</v>
      </c>
      <c r="DL156" s="200">
        <v>826.38235951991305</v>
      </c>
      <c r="DM156" s="200">
        <v>1225.9483216783201</v>
      </c>
      <c r="DN156" s="203">
        <v>1765.96605992845</v>
      </c>
    </row>
    <row r="157" spans="18:120" x14ac:dyDescent="0.25">
      <c r="R157" s="980"/>
      <c r="AF157" s="980"/>
      <c r="AG157" s="10" t="s">
        <v>24</v>
      </c>
      <c r="AH157" s="2" t="s">
        <v>35</v>
      </c>
      <c r="AI157" s="52">
        <v>155.90198001663501</v>
      </c>
      <c r="AJ157" s="52">
        <v>263.468444444444</v>
      </c>
      <c r="AK157" s="54">
        <v>392.24678999040401</v>
      </c>
      <c r="AW157" s="980"/>
      <c r="AX157" s="10" t="s">
        <v>121</v>
      </c>
      <c r="AY157" s="2" t="s">
        <v>35</v>
      </c>
      <c r="AZ157" s="82">
        <v>517.484945054945</v>
      </c>
      <c r="BA157" s="82">
        <v>960.48184848484902</v>
      </c>
      <c r="BB157" s="84">
        <v>1507.40843159066</v>
      </c>
      <c r="BO157" s="980"/>
      <c r="BP157" s="10" t="s">
        <v>26</v>
      </c>
      <c r="BQ157" s="2" t="s">
        <v>31</v>
      </c>
      <c r="BR157" s="112">
        <v>122.932093023256</v>
      </c>
      <c r="BS157" s="112">
        <v>230.39027126436801</v>
      </c>
      <c r="BT157" s="114">
        <v>363.43804347826102</v>
      </c>
      <c r="CD157" s="980"/>
      <c r="CE157" s="10" t="s">
        <v>123</v>
      </c>
      <c r="CF157" s="2" t="s">
        <v>31</v>
      </c>
      <c r="CG157" s="142">
        <v>582.14815060908097</v>
      </c>
      <c r="CH157" s="142">
        <v>1016.1449231074801</v>
      </c>
      <c r="CI157" s="144">
        <v>1563.40114596273</v>
      </c>
      <c r="CS157" s="980"/>
      <c r="CT157" s="10" t="s">
        <v>24</v>
      </c>
      <c r="CU157" s="2" t="s">
        <v>63</v>
      </c>
      <c r="CV157" s="172">
        <v>195.85352657004799</v>
      </c>
      <c r="CW157" s="172">
        <v>291.369306392532</v>
      </c>
      <c r="CX157" s="174">
        <v>417.85668896321101</v>
      </c>
      <c r="DI157" s="980"/>
      <c r="DJ157" s="10" t="s">
        <v>121</v>
      </c>
      <c r="DK157" s="2" t="s">
        <v>63</v>
      </c>
      <c r="DL157" s="202">
        <v>679.64080018501397</v>
      </c>
      <c r="DM157" s="202">
        <v>1075.2359574468101</v>
      </c>
      <c r="DN157" s="204">
        <v>1610.5984202699599</v>
      </c>
    </row>
    <row r="158" spans="18:120" x14ac:dyDescent="0.25">
      <c r="R158" s="980"/>
      <c r="AF158" s="980"/>
      <c r="AG158" s="10" t="s">
        <v>25</v>
      </c>
      <c r="AH158" s="2" t="s">
        <v>35</v>
      </c>
      <c r="AI158" s="52">
        <v>125.61199999999999</v>
      </c>
      <c r="AJ158" s="52">
        <v>233.557483253588</v>
      </c>
      <c r="AK158" s="54">
        <v>366.18560526315798</v>
      </c>
      <c r="AW158" s="980"/>
      <c r="AX158" s="10" t="s">
        <v>122</v>
      </c>
      <c r="AY158" s="2" t="s">
        <v>35</v>
      </c>
      <c r="AZ158" s="82">
        <v>607.08855089614894</v>
      </c>
      <c r="BA158" s="82">
        <v>1044.13447163515</v>
      </c>
      <c r="BB158" s="84">
        <v>1582.41786789548</v>
      </c>
      <c r="BO158" s="980"/>
      <c r="BP158" s="10" t="s">
        <v>27</v>
      </c>
      <c r="BQ158" s="2" t="s">
        <v>31</v>
      </c>
      <c r="BR158" s="112">
        <v>67.021046511627901</v>
      </c>
      <c r="BS158" s="112">
        <v>183.32928571428599</v>
      </c>
      <c r="BT158" s="114">
        <v>334.20586046511602</v>
      </c>
      <c r="CD158" s="980"/>
      <c r="CE158" s="10" t="s">
        <v>122</v>
      </c>
      <c r="CF158" s="2" t="s">
        <v>42</v>
      </c>
      <c r="CG158" s="142">
        <v>374.06523713434501</v>
      </c>
      <c r="CH158" s="142">
        <v>674.23239653109999</v>
      </c>
      <c r="CI158" s="144">
        <v>1082.97969299941</v>
      </c>
      <c r="CS158" s="980"/>
      <c r="CT158" s="10" t="s">
        <v>25</v>
      </c>
      <c r="CU158" s="2" t="s">
        <v>63</v>
      </c>
      <c r="CV158" s="172">
        <v>163.39940000000001</v>
      </c>
      <c r="CW158" s="172">
        <v>260.82677426980803</v>
      </c>
      <c r="CX158" s="174">
        <v>390.08974748655601</v>
      </c>
      <c r="DI158" s="980"/>
      <c r="DJ158" s="10" t="s">
        <v>122</v>
      </c>
      <c r="DK158" s="2" t="s">
        <v>63</v>
      </c>
      <c r="DL158" s="202">
        <v>776.39118903448798</v>
      </c>
      <c r="DM158" s="202">
        <v>1161.44704051383</v>
      </c>
      <c r="DN158" s="204">
        <v>1685.9980625000001</v>
      </c>
    </row>
    <row r="159" spans="18:120" x14ac:dyDescent="0.25">
      <c r="R159" s="980"/>
      <c r="AF159" s="980"/>
      <c r="AG159" s="10" t="s">
        <v>26</v>
      </c>
      <c r="AH159" s="2" t="s">
        <v>35</v>
      </c>
      <c r="AI159" s="52">
        <v>123.38755555555601</v>
      </c>
      <c r="AJ159" s="52">
        <v>231.07882117882099</v>
      </c>
      <c r="AK159" s="54">
        <v>364.40697549387397</v>
      </c>
      <c r="AW159" s="980"/>
      <c r="AX159" s="10" t="s">
        <v>123</v>
      </c>
      <c r="AY159" s="2" t="s">
        <v>35</v>
      </c>
      <c r="AZ159" s="82">
        <v>583.54</v>
      </c>
      <c r="BA159" s="82">
        <v>1017.1176708074501</v>
      </c>
      <c r="BB159" s="84">
        <v>1565.33137254902</v>
      </c>
      <c r="BO159" s="980"/>
      <c r="BP159" s="10" t="s">
        <v>25</v>
      </c>
      <c r="BQ159" s="2" t="s">
        <v>42</v>
      </c>
      <c r="BR159" s="112">
        <v>68.820235715371595</v>
      </c>
      <c r="BS159" s="112">
        <v>153.282740272697</v>
      </c>
      <c r="BT159" s="114">
        <v>263.53503115875799</v>
      </c>
      <c r="CD159" s="980"/>
      <c r="CE159" s="10" t="s">
        <v>123</v>
      </c>
      <c r="CF159" s="2" t="s">
        <v>42</v>
      </c>
      <c r="CG159" s="142">
        <v>345.76875704476498</v>
      </c>
      <c r="CH159" s="142">
        <v>640.66856908344698</v>
      </c>
      <c r="CI159" s="144">
        <v>1034.92437908497</v>
      </c>
      <c r="CS159" s="980"/>
      <c r="CT159" s="10" t="s">
        <v>26</v>
      </c>
      <c r="CU159" s="2" t="s">
        <v>63</v>
      </c>
      <c r="CV159" s="172">
        <v>164.995670057382</v>
      </c>
      <c r="CW159" s="172">
        <v>260.77674890083102</v>
      </c>
      <c r="CX159" s="174">
        <v>388.80189840654202</v>
      </c>
      <c r="DI159" s="980"/>
      <c r="DJ159" s="10" t="s">
        <v>123</v>
      </c>
      <c r="DK159" s="2" t="s">
        <v>63</v>
      </c>
      <c r="DL159" s="202">
        <v>758.68</v>
      </c>
      <c r="DM159" s="202">
        <v>1145.9548062015499</v>
      </c>
      <c r="DN159" s="204">
        <v>1657.0901904761899</v>
      </c>
    </row>
    <row r="160" spans="18:120" x14ac:dyDescent="0.25">
      <c r="R160" s="980"/>
      <c r="AF160" s="980"/>
      <c r="AG160" s="10" t="s">
        <v>27</v>
      </c>
      <c r="AH160" s="2" t="s">
        <v>35</v>
      </c>
      <c r="AI160" s="52">
        <v>67.787498168050902</v>
      </c>
      <c r="AJ160" s="52">
        <v>182.832788058912</v>
      </c>
      <c r="AK160" s="54">
        <v>332.71657509386699</v>
      </c>
      <c r="AW160" s="980"/>
      <c r="AX160" s="10" t="s">
        <v>120</v>
      </c>
      <c r="AY160" s="2" t="s">
        <v>36</v>
      </c>
      <c r="AZ160" s="82">
        <v>715.27262718069301</v>
      </c>
      <c r="BA160" s="82">
        <v>1180.9719942393999</v>
      </c>
      <c r="BB160" s="84">
        <v>1776.21890086501</v>
      </c>
      <c r="BO160" s="980"/>
      <c r="BP160" s="10" t="s">
        <v>26</v>
      </c>
      <c r="BQ160" s="2" t="s">
        <v>42</v>
      </c>
      <c r="BR160" s="112">
        <v>64.611976495350405</v>
      </c>
      <c r="BS160" s="112">
        <v>145.01366261261501</v>
      </c>
      <c r="BT160" s="114">
        <v>247.56938394938399</v>
      </c>
      <c r="CD160" s="980"/>
      <c r="CE160" s="10" t="s">
        <v>122</v>
      </c>
      <c r="CF160" s="2" t="s">
        <v>43</v>
      </c>
      <c r="CG160" s="142">
        <v>1496.29513356046</v>
      </c>
      <c r="CH160" s="142">
        <v>1940.55690755874</v>
      </c>
      <c r="CI160" s="144">
        <v>2722.6909616114599</v>
      </c>
      <c r="CS160" s="980"/>
      <c r="CT160" s="10" t="s">
        <v>27</v>
      </c>
      <c r="CU160" s="2" t="s">
        <v>63</v>
      </c>
      <c r="CV160" s="172">
        <v>97.449694541306101</v>
      </c>
      <c r="CW160" s="172">
        <v>203.24615384615399</v>
      </c>
      <c r="CX160" s="174">
        <v>349.66141889945197</v>
      </c>
      <c r="DI160" s="980"/>
      <c r="DJ160" s="10" t="s">
        <v>120</v>
      </c>
      <c r="DK160" s="2" t="s">
        <v>64</v>
      </c>
      <c r="DL160" s="202">
        <v>150.26023171936799</v>
      </c>
      <c r="DM160" s="202">
        <v>753.29875381562897</v>
      </c>
      <c r="DN160" s="204">
        <v>1376.83960617343</v>
      </c>
    </row>
    <row r="161" spans="18:118" x14ac:dyDescent="0.25">
      <c r="R161" s="980"/>
      <c r="AF161" s="980"/>
      <c r="AG161" s="10" t="s">
        <v>22</v>
      </c>
      <c r="AH161" s="2" t="s">
        <v>36</v>
      </c>
      <c r="AI161" s="52">
        <v>177.92600227358801</v>
      </c>
      <c r="AJ161" s="52">
        <v>298.72130386467501</v>
      </c>
      <c r="AK161" s="54">
        <v>456.375345744681</v>
      </c>
      <c r="AW161" s="980"/>
      <c r="AX161" s="10" t="s">
        <v>121</v>
      </c>
      <c r="AY161" s="2" t="s">
        <v>36</v>
      </c>
      <c r="AZ161" s="82">
        <v>599.17933480068496</v>
      </c>
      <c r="BA161" s="82">
        <v>1033.73245614035</v>
      </c>
      <c r="BB161" s="84">
        <v>1606.57931677019</v>
      </c>
      <c r="BO161" s="980"/>
      <c r="BP161" s="10" t="s">
        <v>27</v>
      </c>
      <c r="BQ161" s="2" t="s">
        <v>42</v>
      </c>
      <c r="BR161" s="112">
        <v>0.57799999999999196</v>
      </c>
      <c r="BS161" s="112">
        <v>89.3451937984496</v>
      </c>
      <c r="BT161" s="114">
        <v>213.238479262673</v>
      </c>
      <c r="CD161" s="980"/>
      <c r="CE161" s="10" t="s">
        <v>123</v>
      </c>
      <c r="CF161" s="2" t="s">
        <v>43</v>
      </c>
      <c r="CG161" s="142">
        <v>1427.46373698459</v>
      </c>
      <c r="CH161" s="142">
        <v>1888.38071475625</v>
      </c>
      <c r="CI161" s="144">
        <v>2552.9248537128501</v>
      </c>
      <c r="CS161" s="980"/>
      <c r="CT161" s="10" t="s">
        <v>22</v>
      </c>
      <c r="CU161" s="2" t="s">
        <v>64</v>
      </c>
      <c r="CV161" s="172">
        <v>41.699721597580698</v>
      </c>
      <c r="CW161" s="172">
        <v>198.72626936350599</v>
      </c>
      <c r="CX161" s="174">
        <v>355.83303174603202</v>
      </c>
      <c r="DI161" s="980"/>
      <c r="DJ161" s="10" t="s">
        <v>121</v>
      </c>
      <c r="DK161" s="2" t="s">
        <v>64</v>
      </c>
      <c r="DL161" s="202">
        <v>39.516625763125703</v>
      </c>
      <c r="DM161" s="202">
        <v>557.91537660256404</v>
      </c>
      <c r="DN161" s="204">
        <v>1181.61221570564</v>
      </c>
    </row>
    <row r="162" spans="18:118" x14ac:dyDescent="0.25">
      <c r="R162" s="980"/>
      <c r="AF162" s="980"/>
      <c r="AG162" s="10" t="s">
        <v>24</v>
      </c>
      <c r="AH162" s="2" t="s">
        <v>36</v>
      </c>
      <c r="AI162" s="52">
        <v>162.58188888888901</v>
      </c>
      <c r="AJ162" s="52">
        <v>278.995</v>
      </c>
      <c r="AK162" s="54">
        <v>423.68071735947001</v>
      </c>
      <c r="AW162" s="980"/>
      <c r="AX162" s="10" t="s">
        <v>122</v>
      </c>
      <c r="AY162" s="2" t="s">
        <v>36</v>
      </c>
      <c r="AZ162" s="82">
        <v>531.00158045977003</v>
      </c>
      <c r="BA162" s="82">
        <v>966.56659340659303</v>
      </c>
      <c r="BB162" s="84">
        <v>1484.7790996296501</v>
      </c>
      <c r="BO162" s="980"/>
      <c r="BP162" s="10" t="s">
        <v>25</v>
      </c>
      <c r="BQ162" s="2" t="s">
        <v>43</v>
      </c>
      <c r="BR162" s="112">
        <v>338.14230731225302</v>
      </c>
      <c r="BS162" s="112">
        <v>433.22505494505498</v>
      </c>
      <c r="BT162" s="114">
        <v>592.65854056056298</v>
      </c>
      <c r="CD162" s="980"/>
      <c r="CE162" s="10" t="s">
        <v>122</v>
      </c>
      <c r="CF162" s="2" t="s">
        <v>44</v>
      </c>
      <c r="CG162" s="142">
        <v>1159.0146901543101</v>
      </c>
      <c r="CH162" s="142">
        <v>1702.1657581699301</v>
      </c>
      <c r="CI162" s="144">
        <v>2126.1601601843699</v>
      </c>
      <c r="CS162" s="980"/>
      <c r="CT162" s="10" t="s">
        <v>24</v>
      </c>
      <c r="CU162" s="2" t="s">
        <v>64</v>
      </c>
      <c r="CV162" s="172">
        <v>25.233186813186801</v>
      </c>
      <c r="CW162" s="172">
        <v>176.04293597706601</v>
      </c>
      <c r="CX162" s="174">
        <v>325.99283266128998</v>
      </c>
      <c r="DI162" s="980"/>
      <c r="DJ162" s="10" t="s">
        <v>122</v>
      </c>
      <c r="DK162" s="2" t="s">
        <v>64</v>
      </c>
      <c r="DL162" s="202">
        <v>184.97331092437</v>
      </c>
      <c r="DM162" s="202">
        <v>691.75466666666705</v>
      </c>
      <c r="DN162" s="204">
        <v>1293.3123015873</v>
      </c>
    </row>
    <row r="163" spans="18:118" x14ac:dyDescent="0.25">
      <c r="R163" s="980"/>
      <c r="AF163" s="980"/>
      <c r="AG163" s="10" t="s">
        <v>25</v>
      </c>
      <c r="AH163" s="2" t="s">
        <v>36</v>
      </c>
      <c r="AI163" s="52">
        <v>118.938238025415</v>
      </c>
      <c r="AJ163" s="52">
        <v>224.30306566003199</v>
      </c>
      <c r="AK163" s="54">
        <v>363.99230618733202</v>
      </c>
      <c r="AW163" s="980"/>
      <c r="AX163" s="11" t="s">
        <v>123</v>
      </c>
      <c r="AY163" s="4" t="s">
        <v>36</v>
      </c>
      <c r="AZ163" s="81">
        <v>578.65385845947799</v>
      </c>
      <c r="BA163" s="81">
        <v>1016.02267607393</v>
      </c>
      <c r="BB163" s="85">
        <v>1547.62989119707</v>
      </c>
      <c r="BO163" s="980"/>
      <c r="BP163" s="10" t="s">
        <v>26</v>
      </c>
      <c r="BQ163" s="2" t="s">
        <v>43</v>
      </c>
      <c r="BR163" s="112">
        <v>306.98094290204301</v>
      </c>
      <c r="BS163" s="112">
        <v>427.94692415730299</v>
      </c>
      <c r="BT163" s="114">
        <v>572.98548315711798</v>
      </c>
      <c r="CD163" s="980"/>
      <c r="CE163" s="10" t="s">
        <v>123</v>
      </c>
      <c r="CF163" s="2" t="s">
        <v>44</v>
      </c>
      <c r="CG163" s="142">
        <v>997.19973672097001</v>
      </c>
      <c r="CH163" s="142">
        <v>1421.28434228894</v>
      </c>
      <c r="CI163" s="144">
        <v>2087.5998151100298</v>
      </c>
      <c r="CS163" s="980"/>
      <c r="CT163" s="10" t="s">
        <v>25</v>
      </c>
      <c r="CU163" s="2" t="s">
        <v>64</v>
      </c>
      <c r="CV163" s="172">
        <v>10.935547471162399</v>
      </c>
      <c r="CW163" s="172">
        <v>144.67551702127699</v>
      </c>
      <c r="CX163" s="174">
        <v>293.42561134486499</v>
      </c>
      <c r="DI163" s="980"/>
      <c r="DJ163" s="11" t="s">
        <v>123</v>
      </c>
      <c r="DK163" s="4" t="s">
        <v>64</v>
      </c>
      <c r="DL163" s="201">
        <v>206.39447416020701</v>
      </c>
      <c r="DM163" s="201">
        <v>718.31438652766599</v>
      </c>
      <c r="DN163" s="205">
        <v>1328.60198876405</v>
      </c>
    </row>
    <row r="164" spans="18:118" x14ac:dyDescent="0.25">
      <c r="R164" s="980"/>
      <c r="AF164" s="980"/>
      <c r="AG164" s="10" t="s">
        <v>26</v>
      </c>
      <c r="AH164" s="2" t="s">
        <v>36</v>
      </c>
      <c r="AI164" s="52">
        <v>118.810303405681</v>
      </c>
      <c r="AJ164" s="52">
        <v>225.82282842550401</v>
      </c>
      <c r="AK164" s="54">
        <v>356.58404451112801</v>
      </c>
      <c r="AW164" s="980"/>
      <c r="BO164" s="980"/>
      <c r="BP164" s="10" t="s">
        <v>27</v>
      </c>
      <c r="BQ164" s="2" t="s">
        <v>43</v>
      </c>
      <c r="BR164" s="112">
        <v>232.901209505541</v>
      </c>
      <c r="BS164" s="112">
        <v>374.760230002556</v>
      </c>
      <c r="BT164" s="114">
        <v>555.73946906354502</v>
      </c>
      <c r="CD164" s="980"/>
      <c r="CE164" s="10" t="s">
        <v>122</v>
      </c>
      <c r="CF164" s="2" t="s">
        <v>45</v>
      </c>
      <c r="CG164" s="142">
        <v>1451.59590090078</v>
      </c>
      <c r="CH164" s="142">
        <v>1987.50096330777</v>
      </c>
      <c r="CI164" s="144">
        <v>2694.1826737353299</v>
      </c>
      <c r="CS164" s="980"/>
      <c r="CT164" s="10" t="s">
        <v>26</v>
      </c>
      <c r="CU164" s="2" t="s">
        <v>64</v>
      </c>
      <c r="CV164" s="172">
        <v>16.0580373258138</v>
      </c>
      <c r="CW164" s="172">
        <v>152.13103191233799</v>
      </c>
      <c r="CX164" s="174">
        <v>300.11203618198101</v>
      </c>
      <c r="DI164" s="980"/>
    </row>
    <row r="165" spans="18:118" x14ac:dyDescent="0.25">
      <c r="R165" s="980"/>
      <c r="AF165" s="980"/>
      <c r="AG165" s="11" t="s">
        <v>27</v>
      </c>
      <c r="AH165" s="4" t="s">
        <v>36</v>
      </c>
      <c r="AI165" s="51">
        <v>59.791321070234098</v>
      </c>
      <c r="AJ165" s="51">
        <v>188.91582417582401</v>
      </c>
      <c r="AK165" s="55">
        <v>345.60631568190303</v>
      </c>
      <c r="AW165" s="980"/>
      <c r="BO165" s="980"/>
      <c r="BP165" s="10" t="s">
        <v>25</v>
      </c>
      <c r="BQ165" s="2" t="s">
        <v>44</v>
      </c>
      <c r="BR165" s="112">
        <v>239.22725499715801</v>
      </c>
      <c r="BS165" s="112">
        <v>366.84933010829798</v>
      </c>
      <c r="BT165" s="114">
        <v>520.15476103149399</v>
      </c>
      <c r="CD165" s="980"/>
      <c r="CE165" s="10" t="s">
        <v>123</v>
      </c>
      <c r="CF165" s="2" t="s">
        <v>45</v>
      </c>
      <c r="CG165" s="142">
        <v>1400.8084444444401</v>
      </c>
      <c r="CH165" s="142">
        <v>1944.04397579948</v>
      </c>
      <c r="CI165" s="144">
        <v>2568.56653071354</v>
      </c>
      <c r="CS165" s="980"/>
      <c r="CT165" s="11" t="s">
        <v>27</v>
      </c>
      <c r="CU165" s="4" t="s">
        <v>64</v>
      </c>
      <c r="CV165" s="171">
        <v>7.8163333333333203</v>
      </c>
      <c r="CW165" s="171">
        <v>142.30404255319201</v>
      </c>
      <c r="CX165" s="175">
        <v>303.982246412667</v>
      </c>
      <c r="DI165" s="980"/>
    </row>
    <row r="166" spans="18:118" x14ac:dyDescent="0.25">
      <c r="R166" s="980"/>
      <c r="AF166" s="980"/>
      <c r="AW166" s="980"/>
      <c r="BO166" s="980"/>
      <c r="BP166" s="10" t="s">
        <v>26</v>
      </c>
      <c r="BQ166" s="2" t="s">
        <v>44</v>
      </c>
      <c r="BR166" s="112">
        <v>217.67416594798601</v>
      </c>
      <c r="BS166" s="112">
        <v>327.727650673075</v>
      </c>
      <c r="BT166" s="114">
        <v>494.01583049081597</v>
      </c>
      <c r="CD166" s="980"/>
      <c r="CE166" s="10" t="s">
        <v>122</v>
      </c>
      <c r="CF166" s="2" t="s">
        <v>46</v>
      </c>
      <c r="CG166" s="142">
        <v>1025.9742328007601</v>
      </c>
      <c r="CH166" s="142">
        <v>1554.9017754598301</v>
      </c>
      <c r="CI166" s="144">
        <v>2212.4379464285698</v>
      </c>
      <c r="CS166" s="980"/>
      <c r="DI166" s="980"/>
    </row>
    <row r="167" spans="18:118" x14ac:dyDescent="0.25">
      <c r="R167" s="980"/>
      <c r="AF167" s="980"/>
      <c r="AW167" s="980"/>
      <c r="BO167" s="980"/>
      <c r="BP167" s="10" t="s">
        <v>27</v>
      </c>
      <c r="BQ167" s="2" t="s">
        <v>44</v>
      </c>
      <c r="BR167" s="112">
        <v>134.65009522287201</v>
      </c>
      <c r="BS167" s="112">
        <v>289.44938779211299</v>
      </c>
      <c r="BT167" s="114">
        <v>479.35989699792998</v>
      </c>
      <c r="CD167" s="980"/>
      <c r="CE167" s="10" t="s">
        <v>123</v>
      </c>
      <c r="CF167" s="2" t="s">
        <v>46</v>
      </c>
      <c r="CG167" s="142">
        <v>1027.19822222222</v>
      </c>
      <c r="CH167" s="142">
        <v>1482.63669435216</v>
      </c>
      <c r="CI167" s="144">
        <v>2091.1757951988002</v>
      </c>
      <c r="CS167" s="980"/>
      <c r="DI167" s="980"/>
    </row>
    <row r="168" spans="18:118" x14ac:dyDescent="0.25">
      <c r="R168" s="980"/>
      <c r="AF168" s="980"/>
      <c r="AW168" s="980"/>
      <c r="BO168" s="980"/>
      <c r="BP168" s="10" t="s">
        <v>25</v>
      </c>
      <c r="BQ168" s="2" t="s">
        <v>45</v>
      </c>
      <c r="BR168" s="112">
        <v>313.46118929168699</v>
      </c>
      <c r="BS168" s="112">
        <v>450.51360543192402</v>
      </c>
      <c r="BT168" s="114">
        <v>615.56298849475604</v>
      </c>
      <c r="CD168" s="980"/>
      <c r="CE168" s="10" t="s">
        <v>122</v>
      </c>
      <c r="CF168" s="2" t="s">
        <v>47</v>
      </c>
      <c r="CG168" s="142">
        <v>1408.29046221773</v>
      </c>
      <c r="CH168" s="142">
        <v>1940.7144019975001</v>
      </c>
      <c r="CI168" s="144">
        <v>2584.2777903699598</v>
      </c>
      <c r="CS168" s="980"/>
      <c r="DI168" s="980"/>
    </row>
    <row r="169" spans="18:118" x14ac:dyDescent="0.25">
      <c r="R169" s="980"/>
      <c r="AF169" s="980"/>
      <c r="AW169" s="980"/>
      <c r="BO169" s="980"/>
      <c r="BP169" s="10" t="s">
        <v>26</v>
      </c>
      <c r="BQ169" s="2" t="s">
        <v>45</v>
      </c>
      <c r="BR169" s="112">
        <v>313.82930663700398</v>
      </c>
      <c r="BS169" s="112">
        <v>445.697052722558</v>
      </c>
      <c r="BT169" s="114">
        <v>617.057390180879</v>
      </c>
      <c r="CD169" s="980"/>
      <c r="CE169" s="10" t="s">
        <v>123</v>
      </c>
      <c r="CF169" s="2" t="s">
        <v>47</v>
      </c>
      <c r="CG169" s="142">
        <v>1408.03387358186</v>
      </c>
      <c r="CH169" s="142">
        <v>1924.15950698407</v>
      </c>
      <c r="CI169" s="144">
        <v>2604.5031496842198</v>
      </c>
      <c r="CS169" s="980"/>
      <c r="DI169" s="980"/>
    </row>
    <row r="170" spans="18:118" x14ac:dyDescent="0.25">
      <c r="R170" s="980"/>
      <c r="AF170" s="980"/>
      <c r="AW170" s="980"/>
      <c r="BO170" s="980"/>
      <c r="BP170" s="10" t="s">
        <v>27</v>
      </c>
      <c r="BQ170" s="2" t="s">
        <v>45</v>
      </c>
      <c r="BR170" s="112">
        <v>225.789309930424</v>
      </c>
      <c r="BS170" s="112">
        <v>369.64857181808799</v>
      </c>
      <c r="BT170" s="114">
        <v>558.43308061394805</v>
      </c>
      <c r="CD170" s="980"/>
      <c r="CE170" s="10" t="s">
        <v>122</v>
      </c>
      <c r="CF170" s="2" t="s">
        <v>48</v>
      </c>
      <c r="CG170" s="142">
        <v>902.83091092003804</v>
      </c>
      <c r="CH170" s="142">
        <v>1355.5754659361701</v>
      </c>
      <c r="CI170" s="144">
        <v>1978.6767568835801</v>
      </c>
      <c r="CS170" s="980"/>
      <c r="DI170" s="980"/>
    </row>
    <row r="171" spans="18:118" x14ac:dyDescent="0.25">
      <c r="R171" s="980"/>
      <c r="AF171" s="980"/>
      <c r="AW171" s="980"/>
      <c r="BO171" s="980"/>
      <c r="BP171" s="10" t="s">
        <v>25</v>
      </c>
      <c r="BQ171" s="2" t="s">
        <v>46</v>
      </c>
      <c r="BR171" s="112">
        <v>218.466532258065</v>
      </c>
      <c r="BS171" s="112">
        <v>346.36521633904403</v>
      </c>
      <c r="BT171" s="114">
        <v>518.44678704380601</v>
      </c>
      <c r="CD171" s="980"/>
      <c r="CE171" s="10" t="s">
        <v>123</v>
      </c>
      <c r="CF171" s="2" t="s">
        <v>48</v>
      </c>
      <c r="CG171" s="142">
        <v>925.16524167437501</v>
      </c>
      <c r="CH171" s="142">
        <v>1352.5383002114099</v>
      </c>
      <c r="CI171" s="144">
        <v>1983.8973426493001</v>
      </c>
      <c r="CS171" s="980"/>
      <c r="DI171" s="980"/>
    </row>
    <row r="172" spans="18:118" x14ac:dyDescent="0.25">
      <c r="R172" s="980"/>
      <c r="AF172" s="980"/>
      <c r="AW172" s="980"/>
      <c r="BO172" s="980"/>
      <c r="BP172" s="10" t="s">
        <v>26</v>
      </c>
      <c r="BQ172" s="2" t="s">
        <v>46</v>
      </c>
      <c r="BR172" s="112">
        <v>218.19128230255001</v>
      </c>
      <c r="BS172" s="112">
        <v>337.96507692307699</v>
      </c>
      <c r="BT172" s="114">
        <v>496.216920742301</v>
      </c>
      <c r="CD172" s="980"/>
      <c r="CE172" s="10" t="s">
        <v>122</v>
      </c>
      <c r="CF172" s="2" t="s">
        <v>749</v>
      </c>
      <c r="CG172" s="142">
        <v>770.85263608484502</v>
      </c>
      <c r="CH172" s="142">
        <v>1206.07244186047</v>
      </c>
      <c r="CI172" s="144">
        <v>1749.1068456390501</v>
      </c>
      <c r="CS172" s="980"/>
      <c r="DI172" s="980"/>
    </row>
    <row r="173" spans="18:118" x14ac:dyDescent="0.25">
      <c r="R173" s="980"/>
      <c r="AF173" s="980"/>
      <c r="AW173" s="980"/>
      <c r="BO173" s="980"/>
      <c r="BP173" s="10" t="s">
        <v>27</v>
      </c>
      <c r="BQ173" s="2" t="s">
        <v>46</v>
      </c>
      <c r="BR173" s="112">
        <v>124.293276595744</v>
      </c>
      <c r="BS173" s="112">
        <v>273.75019937287698</v>
      </c>
      <c r="BT173" s="114">
        <v>454.94406188532702</v>
      </c>
      <c r="CD173" s="980"/>
      <c r="CE173" s="11" t="s">
        <v>123</v>
      </c>
      <c r="CF173" s="4" t="s">
        <v>749</v>
      </c>
      <c r="CG173" s="141">
        <v>691.53713877909604</v>
      </c>
      <c r="CH173" s="141">
        <v>1109.26966666667</v>
      </c>
      <c r="CI173" s="145">
        <v>1629.2060934930701</v>
      </c>
      <c r="CS173" s="980"/>
      <c r="DI173" s="980"/>
    </row>
    <row r="174" spans="18:118" x14ac:dyDescent="0.25">
      <c r="R174" s="980"/>
      <c r="AF174" s="980"/>
      <c r="AW174" s="980"/>
      <c r="BO174" s="980"/>
      <c r="BP174" s="10" t="s">
        <v>25</v>
      </c>
      <c r="BQ174" s="2" t="s">
        <v>47</v>
      </c>
      <c r="BR174" s="112">
        <v>303.7084302838</v>
      </c>
      <c r="BS174" s="112">
        <v>428.46080917641598</v>
      </c>
      <c r="BT174" s="114">
        <v>592.44177044998105</v>
      </c>
      <c r="CD174" s="980"/>
      <c r="CS174" s="980"/>
      <c r="DI174" s="980"/>
    </row>
    <row r="175" spans="18:118" x14ac:dyDescent="0.25">
      <c r="R175" s="980"/>
      <c r="AF175" s="980"/>
      <c r="AW175" s="980"/>
      <c r="BO175" s="980"/>
      <c r="BP175" s="10" t="s">
        <v>26</v>
      </c>
      <c r="BQ175" s="2" t="s">
        <v>47</v>
      </c>
      <c r="BR175" s="112">
        <v>299.68104427181999</v>
      </c>
      <c r="BS175" s="112">
        <v>419.86174058263998</v>
      </c>
      <c r="BT175" s="114">
        <v>576.64194934867999</v>
      </c>
      <c r="CD175" s="980"/>
      <c r="CS175" s="980"/>
      <c r="DI175" s="980"/>
    </row>
    <row r="176" spans="18:118" x14ac:dyDescent="0.25">
      <c r="R176" s="980"/>
      <c r="AF176" s="980"/>
      <c r="AW176" s="980"/>
      <c r="BO176" s="980"/>
      <c r="BP176" s="10" t="s">
        <v>27</v>
      </c>
      <c r="BQ176" s="2" t="s">
        <v>47</v>
      </c>
      <c r="BR176" s="112">
        <v>245.98028690596601</v>
      </c>
      <c r="BS176" s="112">
        <v>397.79018323977499</v>
      </c>
      <c r="BT176" s="114">
        <v>588.72830407127901</v>
      </c>
      <c r="CD176" s="980"/>
      <c r="CS176" s="980"/>
      <c r="DI176" s="980"/>
    </row>
    <row r="177" spans="18:113" x14ac:dyDescent="0.25">
      <c r="R177" s="980"/>
      <c r="AF177" s="980"/>
      <c r="AW177" s="980"/>
      <c r="BO177" s="980"/>
      <c r="BP177" s="10" t="s">
        <v>25</v>
      </c>
      <c r="BQ177" s="2" t="s">
        <v>48</v>
      </c>
      <c r="BR177" s="112">
        <v>192.90221772235299</v>
      </c>
      <c r="BS177" s="112">
        <v>310.86946209587597</v>
      </c>
      <c r="BT177" s="114">
        <v>462.678582557884</v>
      </c>
      <c r="CD177" s="980"/>
      <c r="CS177" s="980"/>
      <c r="DI177" s="980"/>
    </row>
    <row r="178" spans="18:113" x14ac:dyDescent="0.25">
      <c r="R178" s="980"/>
      <c r="AF178" s="980"/>
      <c r="AW178" s="980"/>
      <c r="BO178" s="980"/>
      <c r="BP178" s="10" t="s">
        <v>26</v>
      </c>
      <c r="BQ178" s="2" t="s">
        <v>48</v>
      </c>
      <c r="BR178" s="112">
        <v>187.78787547847</v>
      </c>
      <c r="BS178" s="112">
        <v>302.92373079811603</v>
      </c>
      <c r="BT178" s="114">
        <v>447.19002167182703</v>
      </c>
      <c r="CD178" s="980"/>
      <c r="CS178" s="980"/>
      <c r="DI178" s="980"/>
    </row>
    <row r="179" spans="18:113" x14ac:dyDescent="0.25">
      <c r="R179" s="980"/>
      <c r="AF179" s="980"/>
      <c r="AW179" s="980"/>
      <c r="BO179" s="980"/>
      <c r="BP179" s="10" t="s">
        <v>27</v>
      </c>
      <c r="BQ179" s="2" t="s">
        <v>48</v>
      </c>
      <c r="BR179" s="112">
        <v>138.024137919021</v>
      </c>
      <c r="BS179" s="112">
        <v>274.515858888303</v>
      </c>
      <c r="BT179" s="114">
        <v>447.36269103687403</v>
      </c>
      <c r="CD179" s="980"/>
      <c r="CS179" s="980"/>
      <c r="DI179" s="980"/>
    </row>
    <row r="180" spans="18:113" x14ac:dyDescent="0.25">
      <c r="R180" s="980"/>
      <c r="AF180" s="980"/>
      <c r="AW180" s="980"/>
      <c r="BO180" s="980"/>
      <c r="BP180" s="10" t="s">
        <v>25</v>
      </c>
      <c r="BQ180" s="2" t="s">
        <v>749</v>
      </c>
      <c r="BR180" s="112">
        <v>151.909228070175</v>
      </c>
      <c r="BS180" s="112">
        <v>263.55809760132303</v>
      </c>
      <c r="BT180" s="114">
        <v>399.98266361556102</v>
      </c>
      <c r="CD180" s="980"/>
      <c r="CS180" s="980"/>
      <c r="DI180" s="980"/>
    </row>
    <row r="181" spans="18:113" x14ac:dyDescent="0.25">
      <c r="R181" s="980"/>
      <c r="AF181" s="980"/>
      <c r="AW181" s="980"/>
      <c r="BO181" s="980"/>
      <c r="BP181" s="10" t="s">
        <v>26</v>
      </c>
      <c r="BQ181" s="2" t="s">
        <v>749</v>
      </c>
      <c r="BR181" s="112">
        <v>155.618420820111</v>
      </c>
      <c r="BS181" s="112">
        <v>260.78059044400999</v>
      </c>
      <c r="BT181" s="114">
        <v>389.826920588843</v>
      </c>
      <c r="CD181" s="980"/>
      <c r="CS181" s="980"/>
      <c r="DI181" s="980"/>
    </row>
    <row r="182" spans="18:113" x14ac:dyDescent="0.25">
      <c r="R182" s="980"/>
      <c r="AF182" s="980"/>
      <c r="AW182" s="980"/>
      <c r="BO182" s="980"/>
      <c r="BP182" s="11" t="s">
        <v>27</v>
      </c>
      <c r="BQ182" s="4" t="s">
        <v>749</v>
      </c>
      <c r="BR182" s="111">
        <v>72.939555555555501</v>
      </c>
      <c r="BS182" s="111">
        <v>180.31800000000001</v>
      </c>
      <c r="BT182" s="115">
        <v>319.63622502497498</v>
      </c>
      <c r="CD182" s="980"/>
      <c r="CS182" s="980"/>
      <c r="DI182" s="980"/>
    </row>
    <row r="183" spans="18:113" x14ac:dyDescent="0.25">
      <c r="R183" s="980"/>
      <c r="AF183" s="980"/>
      <c r="AW183" s="980"/>
      <c r="BO183" s="980"/>
      <c r="CD183" s="980"/>
      <c r="CS183" s="980"/>
      <c r="DI183" s="980"/>
    </row>
    <row r="184" spans="18:113" x14ac:dyDescent="0.25">
      <c r="R184" s="980"/>
      <c r="AF184" s="980"/>
      <c r="AW184" s="980"/>
      <c r="BO184" s="980"/>
      <c r="CD184" s="980"/>
      <c r="CS184" s="980"/>
      <c r="DI184" s="980"/>
    </row>
  </sheetData>
  <pageMargins left="0.7" right="0.7" top="0.75" bottom="0.75" header="0.3" footer="0.3"/>
  <pageSetup paperSize="9" orientation="portrait" horizontalDpi="300" verticalDpi="300"/>
  <drawing r:id="rId1"/>
</worksheet>
</file>

<file path=customXML/item.xml>��< ? x m l   v e r s i o n = " 1 . 0 "   e n c o d i n g = " u t f - 1 6 " ? >  
 < p r o p e r t i e s   x m l n s = " h t t p : / / w w w . i m a n a g e . c o m / w o r k / x m l s c h e m a " >  
     < d o c u m e n t i d > A C C C A N D A E R ! 1 5 1 9 2 4 1 3 . 3 < / d o c u m e n t i d >  
     < s e n d e r i d > J V A N H < / s e n d e r i d >  
     < s e n d e r e m a i l > J U L I A . V A N H A E R I N G E N @ A C C C . G O V . A U < / s e n d e r e m a i l >  
     < l a s t m o d i f i e d > 2 0 2 3 - 0 6 - 0 1 T 1 6 : 5 1 : 3 6 . 0 0 0 0 0 0 0 + 1 0 : 0 0 < / l a s t m o d i f i e d >  
     < d a t a b a s e > A C C C A N D A E R < / d a t a b a s e >  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Contents</vt:lpstr>
      <vt:lpstr>Report figures &gt;&gt;</vt:lpstr>
      <vt:lpstr>Chapter 2</vt:lpstr>
      <vt:lpstr>Chapter 3</vt:lpstr>
      <vt:lpstr>Chapter 4</vt:lpstr>
      <vt:lpstr>Chapter 5 </vt:lpstr>
      <vt:lpstr>Appendix A</vt:lpstr>
      <vt:lpstr>1. Residential Effective Prices</vt:lpstr>
      <vt:lpstr>2. Residential Bills</vt:lpstr>
      <vt:lpstr>3. Residential Usage</vt:lpstr>
      <vt:lpstr>4. Residential Standing Offer</vt:lpstr>
      <vt:lpstr>5. Residential Cond Discounts</vt:lpstr>
      <vt:lpstr>6. Residential Solar</vt:lpstr>
      <vt:lpstr>7. SME Effective Prices</vt:lpstr>
      <vt:lpstr>8. SME Bills</vt:lpstr>
      <vt:lpstr>9. SME Usage</vt:lpstr>
      <vt:lpstr>10. SME Standing Offer</vt:lpstr>
      <vt:lpstr>11. SME Conditional Discounts</vt:lpstr>
      <vt:lpstr>12. SME Solar</vt:lpstr>
      <vt:lpstr>13. Usage distributions 1</vt:lpstr>
      <vt:lpstr>14. Usage distributions 2</vt:lpstr>
      <vt:lpstr>'Chapter 5 '!_Ref132373545</vt:lpstr>
      <vt:lpstr>'Appendix A'!_Ref132818715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skwon</dc:creator>
  <cp:lastModifiedBy>Hollick, Rachel</cp:lastModifiedBy>
  <dcterms:created xsi:type="dcterms:W3CDTF">2023-05-23T09:27:37Z</dcterms:created>
  <dcterms:modified xsi:type="dcterms:W3CDTF">2023-06-01T06:51:36Z</dcterms:modified>
</cp:coreProperties>
</file>